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7OkFvHF6+/5gBU7JfuY6lE2Smww4JHEEjXRHp7EI6YHR1Q7zsa3C7NeGazJPJFluOaYtLuiFoMQZmKRkAwmhjw==" workbookSaltValue="vodPSO3cg63qSyX82eW1+Q==" workbookSpinCount="100000" lockStructure="1"/>
  <bookViews>
    <workbookView xWindow="-15" yWindow="6420" windowWidth="20640" windowHeight="3150" tabRatio="752"/>
  </bookViews>
  <sheets>
    <sheet name="R03【様式９】県立_スキル・アップ、リーダー（自由応募）" sheetId="1" r:id="rId1"/>
    <sheet name="【様式９】　留意事項及び入力上の注意(p.71） " sheetId="14" r:id="rId2"/>
    <sheet name="《入力例》R03【様式９】県立_スキル、リーダー（自由応募）" sheetId="15" r:id="rId3"/>
    <sheet name="R03研修事業一覧" sheetId="9" state="hidden" r:id="rId4"/>
  </sheets>
  <definedNames>
    <definedName name="_xlnm._FilterDatabase" localSheetId="1" hidden="1">'【様式９】　留意事項及び入力上の注意(p.71） '!$B$31:$F$40</definedName>
    <definedName name="_xlnm._FilterDatabase" localSheetId="3" hidden="1">'R03研修事業一覧'!$A$1:$W$106</definedName>
    <definedName name="_xlnm.Print_Area" localSheetId="2">'《入力例》R03【様式９】県立_スキル、リーダー（自由応募）'!$N$1:$AN$57</definedName>
    <definedName name="_xlnm.Print_Area" localSheetId="1">'【様式９】　留意事項及び入力上の注意(p.71） '!$A$1:$I$46</definedName>
    <definedName name="_xlnm.Print_Area" localSheetId="0">'R03【様式９】県立_スキル・アップ、リーダー（自由応募）'!$N$1:$AN$130</definedName>
    <definedName name="_xlnm.Print_Area" localSheetId="3">'R03研修事業一覧'!$A$1:$P$115</definedName>
    <definedName name="_xlnm.Print_Titles" localSheetId="3">'R03研修事業一覧'!$1:$1</definedName>
  </definedNames>
  <calcPr calcId="162913"/>
</workbook>
</file>

<file path=xl/calcChain.xml><?xml version="1.0" encoding="utf-8"?>
<calcChain xmlns="http://schemas.openxmlformats.org/spreadsheetml/2006/main">
  <c r="AF131" i="15" l="1"/>
  <c r="AD131" i="15"/>
  <c r="V131" i="15"/>
  <c r="I131" i="15" s="1"/>
  <c r="P131" i="15"/>
  <c r="M131" i="15"/>
  <c r="H131" i="15"/>
  <c r="G131" i="15"/>
  <c r="F131" i="15"/>
  <c r="E131" i="15"/>
  <c r="D131" i="15"/>
  <c r="C131" i="15"/>
  <c r="B131" i="15"/>
  <c r="AF130" i="15"/>
  <c r="AD130" i="15"/>
  <c r="V130" i="15"/>
  <c r="I130" i="15" s="1"/>
  <c r="L130" i="15" s="1"/>
  <c r="P130" i="15"/>
  <c r="M130" i="15"/>
  <c r="H130" i="15"/>
  <c r="G130" i="15"/>
  <c r="F130" i="15"/>
  <c r="E130" i="15"/>
  <c r="D130" i="15"/>
  <c r="C130" i="15"/>
  <c r="B130" i="15"/>
  <c r="AF129" i="15"/>
  <c r="AD129" i="15"/>
  <c r="V129" i="15"/>
  <c r="I129" i="15" s="1"/>
  <c r="P129" i="15"/>
  <c r="M129" i="15"/>
  <c r="H129" i="15"/>
  <c r="G129" i="15"/>
  <c r="F129" i="15"/>
  <c r="E129" i="15"/>
  <c r="D129" i="15"/>
  <c r="C129" i="15"/>
  <c r="B129" i="15"/>
  <c r="AF128" i="15"/>
  <c r="AD128" i="15"/>
  <c r="V128" i="15"/>
  <c r="I128" i="15" s="1"/>
  <c r="L128" i="15" s="1"/>
  <c r="P128" i="15"/>
  <c r="M128" i="15"/>
  <c r="H128" i="15"/>
  <c r="G128" i="15"/>
  <c r="F128" i="15"/>
  <c r="E128" i="15"/>
  <c r="D128" i="15"/>
  <c r="C128" i="15"/>
  <c r="B128" i="15"/>
  <c r="AF127" i="15"/>
  <c r="AD127" i="15"/>
  <c r="V127" i="15"/>
  <c r="I127" i="15" s="1"/>
  <c r="K127" i="15" s="1"/>
  <c r="P127" i="15"/>
  <c r="M127" i="15"/>
  <c r="H127" i="15"/>
  <c r="G127" i="15"/>
  <c r="F127" i="15"/>
  <c r="E127" i="15"/>
  <c r="D127" i="15"/>
  <c r="C127" i="15"/>
  <c r="B127" i="15"/>
  <c r="AF126" i="15"/>
  <c r="AD126" i="15"/>
  <c r="V126" i="15"/>
  <c r="I126" i="15" s="1"/>
  <c r="L126" i="15" s="1"/>
  <c r="P126" i="15"/>
  <c r="M126" i="15"/>
  <c r="H126" i="15"/>
  <c r="G126" i="15"/>
  <c r="F126" i="15"/>
  <c r="E126" i="15"/>
  <c r="D126" i="15"/>
  <c r="C126" i="15"/>
  <c r="B126" i="15"/>
  <c r="AF125" i="15"/>
  <c r="AD125" i="15"/>
  <c r="V125" i="15"/>
  <c r="I125" i="15" s="1"/>
  <c r="P125" i="15"/>
  <c r="M125" i="15"/>
  <c r="H125" i="15"/>
  <c r="G125" i="15"/>
  <c r="F125" i="15"/>
  <c r="E125" i="15"/>
  <c r="D125" i="15"/>
  <c r="C125" i="15"/>
  <c r="B125" i="15"/>
  <c r="AF124" i="15"/>
  <c r="AD124" i="15"/>
  <c r="V124" i="15"/>
  <c r="I124" i="15" s="1"/>
  <c r="L124" i="15" s="1"/>
  <c r="P124" i="15"/>
  <c r="M124" i="15"/>
  <c r="H124" i="15"/>
  <c r="G124" i="15"/>
  <c r="F124" i="15"/>
  <c r="E124" i="15"/>
  <c r="D124" i="15"/>
  <c r="C124" i="15"/>
  <c r="B124" i="15"/>
  <c r="AF123" i="15"/>
  <c r="AD123" i="15"/>
  <c r="V123" i="15"/>
  <c r="I123" i="15" s="1"/>
  <c r="K123" i="15" s="1"/>
  <c r="P123" i="15"/>
  <c r="M123" i="15"/>
  <c r="H123" i="15"/>
  <c r="G123" i="15"/>
  <c r="F123" i="15"/>
  <c r="E123" i="15"/>
  <c r="D123" i="15"/>
  <c r="C123" i="15"/>
  <c r="B123" i="15"/>
  <c r="AF122" i="15"/>
  <c r="AD122" i="15"/>
  <c r="V122" i="15"/>
  <c r="I122" i="15" s="1"/>
  <c r="L122" i="15" s="1"/>
  <c r="P122" i="15"/>
  <c r="M122" i="15"/>
  <c r="H122" i="15"/>
  <c r="G122" i="15"/>
  <c r="F122" i="15"/>
  <c r="E122" i="15"/>
  <c r="D122" i="15"/>
  <c r="C122" i="15"/>
  <c r="B122" i="15"/>
  <c r="AF121" i="15"/>
  <c r="AD121" i="15"/>
  <c r="V121" i="15"/>
  <c r="I121" i="15" s="1"/>
  <c r="P121" i="15"/>
  <c r="M121" i="15"/>
  <c r="H121" i="15"/>
  <c r="G121" i="15"/>
  <c r="F121" i="15"/>
  <c r="E121" i="15"/>
  <c r="D121" i="15"/>
  <c r="C121" i="15"/>
  <c r="B121" i="15"/>
  <c r="AF120" i="15"/>
  <c r="AD120" i="15"/>
  <c r="V120" i="15"/>
  <c r="I120" i="15" s="1"/>
  <c r="L120" i="15" s="1"/>
  <c r="P120" i="15"/>
  <c r="M120" i="15"/>
  <c r="H120" i="15"/>
  <c r="G120" i="15"/>
  <c r="F120" i="15"/>
  <c r="E120" i="15"/>
  <c r="D120" i="15"/>
  <c r="C120" i="15"/>
  <c r="B120" i="15"/>
  <c r="AF119" i="15"/>
  <c r="AD119" i="15"/>
  <c r="V119" i="15"/>
  <c r="I119" i="15" s="1"/>
  <c r="K119" i="15" s="1"/>
  <c r="P119" i="15"/>
  <c r="M119" i="15"/>
  <c r="H119" i="15"/>
  <c r="G119" i="15"/>
  <c r="F119" i="15"/>
  <c r="E119" i="15"/>
  <c r="D119" i="15"/>
  <c r="C119" i="15"/>
  <c r="B119" i="15"/>
  <c r="AF118" i="15"/>
  <c r="AD118" i="15"/>
  <c r="V118" i="15"/>
  <c r="I118" i="15" s="1"/>
  <c r="L118" i="15" s="1"/>
  <c r="P118" i="15"/>
  <c r="M118" i="15"/>
  <c r="H118" i="15"/>
  <c r="G118" i="15"/>
  <c r="F118" i="15"/>
  <c r="E118" i="15"/>
  <c r="D118" i="15"/>
  <c r="C118" i="15"/>
  <c r="B118" i="15"/>
  <c r="AF117" i="15"/>
  <c r="AD117" i="15"/>
  <c r="V117" i="15"/>
  <c r="I117" i="15" s="1"/>
  <c r="P117" i="15"/>
  <c r="M117" i="15"/>
  <c r="H117" i="15"/>
  <c r="G117" i="15"/>
  <c r="F117" i="15"/>
  <c r="E117" i="15"/>
  <c r="D117" i="15"/>
  <c r="C117" i="15"/>
  <c r="B117" i="15"/>
  <c r="AF116" i="15"/>
  <c r="AD116" i="15"/>
  <c r="V116" i="15"/>
  <c r="I116" i="15" s="1"/>
  <c r="L116" i="15" s="1"/>
  <c r="P116" i="15"/>
  <c r="M116" i="15"/>
  <c r="H116" i="15"/>
  <c r="G116" i="15"/>
  <c r="F116" i="15"/>
  <c r="E116" i="15"/>
  <c r="D116" i="15"/>
  <c r="C116" i="15"/>
  <c r="B116" i="15"/>
  <c r="AF115" i="15"/>
  <c r="AD115" i="15"/>
  <c r="V115" i="15"/>
  <c r="I115" i="15" s="1"/>
  <c r="K115" i="15" s="1"/>
  <c r="P115" i="15"/>
  <c r="M115" i="15"/>
  <c r="H115" i="15"/>
  <c r="G115" i="15"/>
  <c r="F115" i="15"/>
  <c r="E115" i="15"/>
  <c r="D115" i="15"/>
  <c r="C115" i="15"/>
  <c r="B115" i="15"/>
  <c r="AF114" i="15"/>
  <c r="AD114" i="15"/>
  <c r="V114" i="15"/>
  <c r="I114" i="15" s="1"/>
  <c r="L114" i="15" s="1"/>
  <c r="P114" i="15"/>
  <c r="M114" i="15"/>
  <c r="H114" i="15"/>
  <c r="G114" i="15"/>
  <c r="F114" i="15"/>
  <c r="E114" i="15"/>
  <c r="D114" i="15"/>
  <c r="C114" i="15"/>
  <c r="B114" i="15"/>
  <c r="AF113" i="15"/>
  <c r="AD113" i="15"/>
  <c r="V113" i="15"/>
  <c r="I113" i="15" s="1"/>
  <c r="P113" i="15"/>
  <c r="M113" i="15"/>
  <c r="H113" i="15"/>
  <c r="G113" i="15"/>
  <c r="F113" i="15"/>
  <c r="E113" i="15"/>
  <c r="D113" i="15"/>
  <c r="C113" i="15"/>
  <c r="B113" i="15"/>
  <c r="AF112" i="15"/>
  <c r="AD112" i="15"/>
  <c r="V112" i="15"/>
  <c r="I112" i="15" s="1"/>
  <c r="L112" i="15" s="1"/>
  <c r="P112" i="15"/>
  <c r="M112" i="15"/>
  <c r="H112" i="15"/>
  <c r="G112" i="15"/>
  <c r="F112" i="15"/>
  <c r="E112" i="15"/>
  <c r="D112" i="15"/>
  <c r="C112" i="15"/>
  <c r="B112" i="15"/>
  <c r="AF111" i="15"/>
  <c r="AD111" i="15"/>
  <c r="V111" i="15"/>
  <c r="I111" i="15" s="1"/>
  <c r="K111" i="15" s="1"/>
  <c r="P111" i="15"/>
  <c r="M111" i="15"/>
  <c r="H111" i="15"/>
  <c r="G111" i="15"/>
  <c r="F111" i="15"/>
  <c r="E111" i="15"/>
  <c r="D111" i="15"/>
  <c r="C111" i="15"/>
  <c r="B111" i="15"/>
  <c r="AF110" i="15"/>
  <c r="AD110" i="15"/>
  <c r="V110" i="15"/>
  <c r="I110" i="15" s="1"/>
  <c r="L110" i="15" s="1"/>
  <c r="P110" i="15"/>
  <c r="M110" i="15"/>
  <c r="H110" i="15"/>
  <c r="G110" i="15"/>
  <c r="F110" i="15"/>
  <c r="E110" i="15"/>
  <c r="D110" i="15"/>
  <c r="C110" i="15"/>
  <c r="B110" i="15"/>
  <c r="AF109" i="15"/>
  <c r="AD109" i="15"/>
  <c r="V109" i="15"/>
  <c r="I109" i="15" s="1"/>
  <c r="P109" i="15"/>
  <c r="M109" i="15"/>
  <c r="H109" i="15"/>
  <c r="G109" i="15"/>
  <c r="F109" i="15"/>
  <c r="E109" i="15"/>
  <c r="D109" i="15"/>
  <c r="C109" i="15"/>
  <c r="B109" i="15"/>
  <c r="AF108" i="15"/>
  <c r="AD108" i="15"/>
  <c r="V108" i="15"/>
  <c r="I108" i="15" s="1"/>
  <c r="L108" i="15" s="1"/>
  <c r="P108" i="15"/>
  <c r="M108" i="15"/>
  <c r="H108" i="15"/>
  <c r="G108" i="15"/>
  <c r="F108" i="15"/>
  <c r="E108" i="15"/>
  <c r="D108" i="15"/>
  <c r="C108" i="15"/>
  <c r="B108" i="15"/>
  <c r="AF107" i="15"/>
  <c r="AD107" i="15"/>
  <c r="V107" i="15"/>
  <c r="I107" i="15" s="1"/>
  <c r="K107" i="15" s="1"/>
  <c r="P107" i="15"/>
  <c r="M107" i="15"/>
  <c r="H107" i="15"/>
  <c r="G107" i="15"/>
  <c r="F107" i="15"/>
  <c r="E107" i="15"/>
  <c r="D107" i="15"/>
  <c r="C107" i="15"/>
  <c r="B107" i="15"/>
  <c r="AF106" i="15"/>
  <c r="AD106" i="15"/>
  <c r="V106" i="15"/>
  <c r="I106" i="15" s="1"/>
  <c r="L106" i="15" s="1"/>
  <c r="P106" i="15"/>
  <c r="M106" i="15"/>
  <c r="H106" i="15"/>
  <c r="G106" i="15"/>
  <c r="F106" i="15"/>
  <c r="E106" i="15"/>
  <c r="D106" i="15"/>
  <c r="C106" i="15"/>
  <c r="B106" i="15"/>
  <c r="AF105" i="15"/>
  <c r="AD105" i="15"/>
  <c r="V105" i="15"/>
  <c r="I105" i="15" s="1"/>
  <c r="P105" i="15"/>
  <c r="M105" i="15"/>
  <c r="H105" i="15"/>
  <c r="G105" i="15"/>
  <c r="F105" i="15"/>
  <c r="E105" i="15"/>
  <c r="D105" i="15"/>
  <c r="C105" i="15"/>
  <c r="B105" i="15"/>
  <c r="AF104" i="15"/>
  <c r="AD104" i="15"/>
  <c r="V104" i="15"/>
  <c r="I104" i="15" s="1"/>
  <c r="L104" i="15" s="1"/>
  <c r="P104" i="15"/>
  <c r="M104" i="15"/>
  <c r="H104" i="15"/>
  <c r="G104" i="15"/>
  <c r="F104" i="15"/>
  <c r="E104" i="15"/>
  <c r="D104" i="15"/>
  <c r="C104" i="15"/>
  <c r="B104" i="15"/>
  <c r="AF103" i="15"/>
  <c r="AD103" i="15"/>
  <c r="V103" i="15"/>
  <c r="I103" i="15" s="1"/>
  <c r="K103" i="15" s="1"/>
  <c r="P103" i="15"/>
  <c r="M103" i="15"/>
  <c r="H103" i="15"/>
  <c r="G103" i="15"/>
  <c r="F103" i="15"/>
  <c r="E103" i="15"/>
  <c r="D103" i="15"/>
  <c r="C103" i="15"/>
  <c r="B103" i="15"/>
  <c r="AF102" i="15"/>
  <c r="AD102" i="15"/>
  <c r="V102" i="15"/>
  <c r="I102" i="15" s="1"/>
  <c r="L102" i="15" s="1"/>
  <c r="P102" i="15"/>
  <c r="M102" i="15"/>
  <c r="H102" i="15"/>
  <c r="G102" i="15"/>
  <c r="F102" i="15"/>
  <c r="E102" i="15"/>
  <c r="D102" i="15"/>
  <c r="C102" i="15"/>
  <c r="B102" i="15"/>
  <c r="AF101" i="15"/>
  <c r="AD101" i="15"/>
  <c r="V101" i="15"/>
  <c r="I101" i="15" s="1"/>
  <c r="P101" i="15"/>
  <c r="M101" i="15"/>
  <c r="H101" i="15"/>
  <c r="G101" i="15"/>
  <c r="F101" i="15"/>
  <c r="E101" i="15"/>
  <c r="D101" i="15"/>
  <c r="C101" i="15"/>
  <c r="B101" i="15"/>
  <c r="E99" i="15"/>
  <c r="AK98" i="15"/>
  <c r="AE98" i="15"/>
  <c r="E98" i="15"/>
  <c r="AJ97" i="15"/>
  <c r="AK96" i="15"/>
  <c r="E96" i="15"/>
  <c r="E95" i="15"/>
  <c r="AF94" i="15"/>
  <c r="AD94" i="15"/>
  <c r="V94" i="15"/>
  <c r="I94" i="15" s="1"/>
  <c r="L94" i="15" s="1"/>
  <c r="P94" i="15"/>
  <c r="M94" i="15"/>
  <c r="H94" i="15"/>
  <c r="G94" i="15"/>
  <c r="F94" i="15"/>
  <c r="E94" i="15"/>
  <c r="D94" i="15"/>
  <c r="C94" i="15"/>
  <c r="B94" i="15"/>
  <c r="AF93" i="15"/>
  <c r="AD93" i="15"/>
  <c r="V93" i="15"/>
  <c r="I93" i="15" s="1"/>
  <c r="K93" i="15" s="1"/>
  <c r="P93" i="15"/>
  <c r="M93" i="15"/>
  <c r="H93" i="15"/>
  <c r="G93" i="15"/>
  <c r="F93" i="15"/>
  <c r="E93" i="15"/>
  <c r="D93" i="15"/>
  <c r="C93" i="15"/>
  <c r="B93" i="15"/>
  <c r="AF92" i="15"/>
  <c r="AD92" i="15"/>
  <c r="V92" i="15"/>
  <c r="I92" i="15" s="1"/>
  <c r="L92" i="15" s="1"/>
  <c r="P92" i="15"/>
  <c r="M92" i="15"/>
  <c r="H92" i="15"/>
  <c r="G92" i="15"/>
  <c r="F92" i="15"/>
  <c r="E92" i="15"/>
  <c r="D92" i="15"/>
  <c r="C92" i="15"/>
  <c r="B92" i="15"/>
  <c r="AF91" i="15"/>
  <c r="AD91" i="15"/>
  <c r="V91" i="15"/>
  <c r="I91" i="15" s="1"/>
  <c r="P91" i="15"/>
  <c r="M91" i="15"/>
  <c r="H91" i="15"/>
  <c r="G91" i="15"/>
  <c r="F91" i="15"/>
  <c r="E91" i="15"/>
  <c r="D91" i="15"/>
  <c r="C91" i="15"/>
  <c r="B91" i="15"/>
  <c r="AF90" i="15"/>
  <c r="AD90" i="15"/>
  <c r="V90" i="15"/>
  <c r="I90" i="15" s="1"/>
  <c r="L90" i="15" s="1"/>
  <c r="P90" i="15"/>
  <c r="M90" i="15"/>
  <c r="H90" i="15"/>
  <c r="G90" i="15"/>
  <c r="F90" i="15"/>
  <c r="E90" i="15"/>
  <c r="D90" i="15"/>
  <c r="C90" i="15"/>
  <c r="B90" i="15"/>
  <c r="AF89" i="15"/>
  <c r="AD89" i="15"/>
  <c r="V89" i="15"/>
  <c r="I89" i="15" s="1"/>
  <c r="K89" i="15" s="1"/>
  <c r="P89" i="15"/>
  <c r="M89" i="15"/>
  <c r="H89" i="15"/>
  <c r="G89" i="15"/>
  <c r="F89" i="15"/>
  <c r="E89" i="15"/>
  <c r="D89" i="15"/>
  <c r="C89" i="15"/>
  <c r="B89" i="15"/>
  <c r="AF88" i="15"/>
  <c r="AD88" i="15"/>
  <c r="V88" i="15"/>
  <c r="I88" i="15" s="1"/>
  <c r="L88" i="15" s="1"/>
  <c r="P88" i="15"/>
  <c r="M88" i="15"/>
  <c r="H88" i="15"/>
  <c r="G88" i="15"/>
  <c r="F88" i="15"/>
  <c r="E88" i="15"/>
  <c r="D88" i="15"/>
  <c r="C88" i="15"/>
  <c r="B88" i="15"/>
  <c r="AF87" i="15"/>
  <c r="AD87" i="15"/>
  <c r="V87" i="15"/>
  <c r="P87" i="15"/>
  <c r="M87" i="15"/>
  <c r="I87" i="15"/>
  <c r="H87" i="15"/>
  <c r="G87" i="15"/>
  <c r="F87" i="15"/>
  <c r="E87" i="15"/>
  <c r="D87" i="15"/>
  <c r="C87" i="15"/>
  <c r="B87" i="15"/>
  <c r="AF86" i="15"/>
  <c r="AD86" i="15"/>
  <c r="V86" i="15"/>
  <c r="I86" i="15" s="1"/>
  <c r="L86" i="15" s="1"/>
  <c r="P86" i="15"/>
  <c r="M86" i="15"/>
  <c r="H86" i="15"/>
  <c r="G86" i="15"/>
  <c r="F86" i="15"/>
  <c r="E86" i="15"/>
  <c r="D86" i="15"/>
  <c r="C86" i="15"/>
  <c r="B86" i="15"/>
  <c r="AF85" i="15"/>
  <c r="AD85" i="15"/>
  <c r="V85" i="15"/>
  <c r="I85" i="15" s="1"/>
  <c r="K85" i="15" s="1"/>
  <c r="P85" i="15"/>
  <c r="M85" i="15"/>
  <c r="H85" i="15"/>
  <c r="G85" i="15"/>
  <c r="F85" i="15"/>
  <c r="E85" i="15"/>
  <c r="D85" i="15"/>
  <c r="C85" i="15"/>
  <c r="B85" i="15"/>
  <c r="AF84" i="15"/>
  <c r="AD84" i="15"/>
  <c r="V84" i="15"/>
  <c r="I84" i="15" s="1"/>
  <c r="L84" i="15" s="1"/>
  <c r="P84" i="15"/>
  <c r="M84" i="15"/>
  <c r="H84" i="15"/>
  <c r="G84" i="15"/>
  <c r="F84" i="15"/>
  <c r="E84" i="15"/>
  <c r="D84" i="15"/>
  <c r="C84" i="15"/>
  <c r="B84" i="15"/>
  <c r="AF83" i="15"/>
  <c r="AD83" i="15"/>
  <c r="V83" i="15"/>
  <c r="I83" i="15" s="1"/>
  <c r="P83" i="15"/>
  <c r="M83" i="15"/>
  <c r="H83" i="15"/>
  <c r="G83" i="15"/>
  <c r="F83" i="15"/>
  <c r="E83" i="15"/>
  <c r="D83" i="15"/>
  <c r="C83" i="15"/>
  <c r="B83" i="15"/>
  <c r="AF82" i="15"/>
  <c r="AD82" i="15"/>
  <c r="V82" i="15"/>
  <c r="I82" i="15" s="1"/>
  <c r="P82" i="15"/>
  <c r="M82" i="15"/>
  <c r="H82" i="15"/>
  <c r="G82" i="15"/>
  <c r="F82" i="15"/>
  <c r="E82" i="15"/>
  <c r="D82" i="15"/>
  <c r="C82" i="15"/>
  <c r="B82" i="15"/>
  <c r="AF81" i="15"/>
  <c r="AD81" i="15"/>
  <c r="V81" i="15"/>
  <c r="I81" i="15" s="1"/>
  <c r="K81" i="15" s="1"/>
  <c r="P81" i="15"/>
  <c r="M81" i="15"/>
  <c r="H81" i="15"/>
  <c r="G81" i="15"/>
  <c r="F81" i="15"/>
  <c r="E81" i="15"/>
  <c r="D81" i="15"/>
  <c r="C81" i="15"/>
  <c r="B81" i="15"/>
  <c r="AF80" i="15"/>
  <c r="AD80" i="15"/>
  <c r="V80" i="15"/>
  <c r="I80" i="15" s="1"/>
  <c r="L80" i="15" s="1"/>
  <c r="P80" i="15"/>
  <c r="M80" i="15"/>
  <c r="H80" i="15"/>
  <c r="G80" i="15"/>
  <c r="F80" i="15"/>
  <c r="E80" i="15"/>
  <c r="D80" i="15"/>
  <c r="C80" i="15"/>
  <c r="B80" i="15"/>
  <c r="AF79" i="15"/>
  <c r="AD79" i="15"/>
  <c r="V79" i="15"/>
  <c r="I79" i="15" s="1"/>
  <c r="P79" i="15"/>
  <c r="M79" i="15"/>
  <c r="H79" i="15"/>
  <c r="G79" i="15"/>
  <c r="F79" i="15"/>
  <c r="E79" i="15"/>
  <c r="D79" i="15"/>
  <c r="C79" i="15"/>
  <c r="B79" i="15"/>
  <c r="AF78" i="15"/>
  <c r="AD78" i="15"/>
  <c r="V78" i="15"/>
  <c r="I78" i="15" s="1"/>
  <c r="L78" i="15" s="1"/>
  <c r="P78" i="15"/>
  <c r="M78" i="15"/>
  <c r="H78" i="15"/>
  <c r="G78" i="15"/>
  <c r="F78" i="15"/>
  <c r="E78" i="15"/>
  <c r="D78" i="15"/>
  <c r="C78" i="15"/>
  <c r="B78" i="15"/>
  <c r="AF77" i="15"/>
  <c r="AD77" i="15"/>
  <c r="V77" i="15"/>
  <c r="I77" i="15" s="1"/>
  <c r="K77" i="15" s="1"/>
  <c r="P77" i="15"/>
  <c r="M77" i="15"/>
  <c r="H77" i="15"/>
  <c r="G77" i="15"/>
  <c r="F77" i="15"/>
  <c r="E77" i="15"/>
  <c r="D77" i="15"/>
  <c r="C77" i="15"/>
  <c r="B77" i="15"/>
  <c r="AF76" i="15"/>
  <c r="AD76" i="15"/>
  <c r="V76" i="15"/>
  <c r="I76" i="15" s="1"/>
  <c r="L76" i="15" s="1"/>
  <c r="P76" i="15"/>
  <c r="M76" i="15"/>
  <c r="H76" i="15"/>
  <c r="G76" i="15"/>
  <c r="F76" i="15"/>
  <c r="E76" i="15"/>
  <c r="D76" i="15"/>
  <c r="C76" i="15"/>
  <c r="B76" i="15"/>
  <c r="AF75" i="15"/>
  <c r="AD75" i="15"/>
  <c r="V75" i="15"/>
  <c r="I75" i="15" s="1"/>
  <c r="P75" i="15"/>
  <c r="M75" i="15"/>
  <c r="H75" i="15"/>
  <c r="G75" i="15"/>
  <c r="F75" i="15"/>
  <c r="E75" i="15"/>
  <c r="D75" i="15"/>
  <c r="C75" i="15"/>
  <c r="B75" i="15"/>
  <c r="AF74" i="15"/>
  <c r="AD74" i="15"/>
  <c r="V74" i="15"/>
  <c r="P74" i="15"/>
  <c r="M74" i="15"/>
  <c r="I74" i="15"/>
  <c r="L74" i="15" s="1"/>
  <c r="H74" i="15"/>
  <c r="G74" i="15"/>
  <c r="F74" i="15"/>
  <c r="E74" i="15"/>
  <c r="D74" i="15"/>
  <c r="C74" i="15"/>
  <c r="B74" i="15"/>
  <c r="AF73" i="15"/>
  <c r="AD73" i="15"/>
  <c r="V73" i="15"/>
  <c r="I73" i="15" s="1"/>
  <c r="K73" i="15" s="1"/>
  <c r="P73" i="15"/>
  <c r="M73" i="15"/>
  <c r="H73" i="15"/>
  <c r="G73" i="15"/>
  <c r="F73" i="15"/>
  <c r="E73" i="15"/>
  <c r="D73" i="15"/>
  <c r="C73" i="15"/>
  <c r="B73" i="15"/>
  <c r="AF72" i="15"/>
  <c r="AD72" i="15"/>
  <c r="V72" i="15"/>
  <c r="I72" i="15" s="1"/>
  <c r="L72" i="15" s="1"/>
  <c r="P72" i="15"/>
  <c r="M72" i="15"/>
  <c r="H72" i="15"/>
  <c r="G72" i="15"/>
  <c r="F72" i="15"/>
  <c r="E72" i="15"/>
  <c r="D72" i="15"/>
  <c r="C72" i="15"/>
  <c r="B72" i="15"/>
  <c r="AF71" i="15"/>
  <c r="AD71" i="15"/>
  <c r="V71" i="15"/>
  <c r="I71" i="15" s="1"/>
  <c r="P71" i="15"/>
  <c r="M71" i="15"/>
  <c r="H71" i="15"/>
  <c r="G71" i="15"/>
  <c r="F71" i="15"/>
  <c r="E71" i="15"/>
  <c r="D71" i="15"/>
  <c r="C71" i="15"/>
  <c r="B71" i="15"/>
  <c r="AF70" i="15"/>
  <c r="AD70" i="15"/>
  <c r="V70" i="15"/>
  <c r="I70" i="15" s="1"/>
  <c r="L70" i="15" s="1"/>
  <c r="P70" i="15"/>
  <c r="M70" i="15"/>
  <c r="H70" i="15"/>
  <c r="G70" i="15"/>
  <c r="F70" i="15"/>
  <c r="E70" i="15"/>
  <c r="D70" i="15"/>
  <c r="C70" i="15"/>
  <c r="B70" i="15"/>
  <c r="AF69" i="15"/>
  <c r="AD69" i="15"/>
  <c r="V69" i="15"/>
  <c r="I69" i="15" s="1"/>
  <c r="K69" i="15" s="1"/>
  <c r="P69" i="15"/>
  <c r="M69" i="15"/>
  <c r="H69" i="15"/>
  <c r="G69" i="15"/>
  <c r="F69" i="15"/>
  <c r="E69" i="15"/>
  <c r="D69" i="15"/>
  <c r="C69" i="15"/>
  <c r="B69" i="15"/>
  <c r="AF68" i="15"/>
  <c r="AD68" i="15"/>
  <c r="V68" i="15"/>
  <c r="I68" i="15" s="1"/>
  <c r="L68" i="15" s="1"/>
  <c r="P68" i="15"/>
  <c r="M68" i="15"/>
  <c r="H68" i="15"/>
  <c r="G68" i="15"/>
  <c r="F68" i="15"/>
  <c r="E68" i="15"/>
  <c r="D68" i="15"/>
  <c r="C68" i="15"/>
  <c r="B68" i="15"/>
  <c r="AF67" i="15"/>
  <c r="AD67" i="15"/>
  <c r="V67" i="15"/>
  <c r="I67" i="15" s="1"/>
  <c r="P67" i="15"/>
  <c r="M67" i="15"/>
  <c r="H67" i="15"/>
  <c r="G67" i="15"/>
  <c r="F67" i="15"/>
  <c r="E67" i="15"/>
  <c r="D67" i="15"/>
  <c r="C67" i="15"/>
  <c r="B67" i="15"/>
  <c r="AF66" i="15"/>
  <c r="AD66" i="15"/>
  <c r="V66" i="15"/>
  <c r="I66" i="15" s="1"/>
  <c r="P66" i="15"/>
  <c r="M66" i="15"/>
  <c r="H66" i="15"/>
  <c r="G66" i="15"/>
  <c r="F66" i="15"/>
  <c r="E66" i="15"/>
  <c r="D66" i="15"/>
  <c r="C66" i="15"/>
  <c r="B66" i="15"/>
  <c r="AF65" i="15"/>
  <c r="AD65" i="15"/>
  <c r="V65" i="15"/>
  <c r="I65" i="15" s="1"/>
  <c r="K65" i="15" s="1"/>
  <c r="P65" i="15"/>
  <c r="M65" i="15"/>
  <c r="H65" i="15"/>
  <c r="G65" i="15"/>
  <c r="F65" i="15"/>
  <c r="E65" i="15"/>
  <c r="D65" i="15"/>
  <c r="C65" i="15"/>
  <c r="B65" i="15"/>
  <c r="AF64" i="15"/>
  <c r="AD64" i="15"/>
  <c r="V64" i="15"/>
  <c r="I64" i="15" s="1"/>
  <c r="L64" i="15" s="1"/>
  <c r="P64" i="15"/>
  <c r="M64" i="15"/>
  <c r="H64" i="15"/>
  <c r="G64" i="15"/>
  <c r="F64" i="15"/>
  <c r="E64" i="15"/>
  <c r="D64" i="15"/>
  <c r="C64" i="15"/>
  <c r="B64" i="15"/>
  <c r="AK61" i="15"/>
  <c r="AE61" i="15"/>
  <c r="AJ60" i="15"/>
  <c r="AK59" i="15"/>
  <c r="AF39" i="15"/>
  <c r="AD39" i="15"/>
  <c r="V39" i="15"/>
  <c r="I39" i="15" s="1"/>
  <c r="P39" i="15"/>
  <c r="M39" i="15"/>
  <c r="H39" i="15"/>
  <c r="G39" i="15"/>
  <c r="F39" i="15"/>
  <c r="E39" i="15"/>
  <c r="D39" i="15"/>
  <c r="C39" i="15"/>
  <c r="B39" i="15"/>
  <c r="AF38" i="15"/>
  <c r="AD38" i="15"/>
  <c r="V38" i="15"/>
  <c r="I38" i="15" s="1"/>
  <c r="L38" i="15" s="1"/>
  <c r="P38" i="15"/>
  <c r="M38" i="15"/>
  <c r="H38" i="15"/>
  <c r="G38" i="15"/>
  <c r="F38" i="15"/>
  <c r="E38" i="15"/>
  <c r="D38" i="15"/>
  <c r="C38" i="15"/>
  <c r="B38" i="15"/>
  <c r="AF37" i="15"/>
  <c r="AD37" i="15"/>
  <c r="V37" i="15"/>
  <c r="I37" i="15" s="1"/>
  <c r="K37" i="15" s="1"/>
  <c r="P37" i="15"/>
  <c r="M37" i="15"/>
  <c r="H37" i="15"/>
  <c r="G37" i="15"/>
  <c r="F37" i="15"/>
  <c r="E37" i="15"/>
  <c r="D37" i="15"/>
  <c r="C37" i="15"/>
  <c r="B37" i="15"/>
  <c r="AF36" i="15"/>
  <c r="AD36" i="15"/>
  <c r="V36" i="15"/>
  <c r="I36" i="15" s="1"/>
  <c r="J36" i="15" s="1"/>
  <c r="W36" i="15" s="1"/>
  <c r="P36" i="15"/>
  <c r="M36" i="15"/>
  <c r="H36" i="15"/>
  <c r="G36" i="15"/>
  <c r="F36" i="15"/>
  <c r="E36" i="15"/>
  <c r="D36" i="15"/>
  <c r="C36" i="15"/>
  <c r="B36" i="15"/>
  <c r="AF35" i="15"/>
  <c r="AD35" i="15"/>
  <c r="V35" i="15"/>
  <c r="I35" i="15" s="1"/>
  <c r="P35" i="15"/>
  <c r="M35" i="15"/>
  <c r="H35" i="15"/>
  <c r="G35" i="15"/>
  <c r="F35" i="15"/>
  <c r="E35" i="15"/>
  <c r="D35" i="15"/>
  <c r="C35" i="15"/>
  <c r="B35" i="15"/>
  <c r="AF34" i="15"/>
  <c r="AD34" i="15"/>
  <c r="V34" i="15"/>
  <c r="I34" i="15" s="1"/>
  <c r="P34" i="15"/>
  <c r="M34" i="15"/>
  <c r="H34" i="15"/>
  <c r="G34" i="15"/>
  <c r="F34" i="15"/>
  <c r="E34" i="15"/>
  <c r="D34" i="15"/>
  <c r="C34" i="15"/>
  <c r="B34" i="15"/>
  <c r="AF33" i="15"/>
  <c r="AD33" i="15"/>
  <c r="V33" i="15"/>
  <c r="I33" i="15" s="1"/>
  <c r="P33" i="15"/>
  <c r="M33" i="15"/>
  <c r="H33" i="15"/>
  <c r="G33" i="15"/>
  <c r="F33" i="15"/>
  <c r="E33" i="15"/>
  <c r="D33" i="15"/>
  <c r="C33" i="15"/>
  <c r="B33" i="15"/>
  <c r="AF32" i="15"/>
  <c r="AD32" i="15"/>
  <c r="V32" i="15"/>
  <c r="I32" i="15" s="1"/>
  <c r="P32" i="15"/>
  <c r="M32" i="15"/>
  <c r="H32" i="15"/>
  <c r="G32" i="15"/>
  <c r="F32" i="15"/>
  <c r="E32" i="15"/>
  <c r="D32" i="15"/>
  <c r="C32" i="15"/>
  <c r="B32" i="15"/>
  <c r="AD31" i="15"/>
  <c r="V31" i="15"/>
  <c r="I31" i="15" s="1"/>
  <c r="L31" i="15" s="1"/>
  <c r="P31" i="15"/>
  <c r="M31" i="15"/>
  <c r="H31" i="15"/>
  <c r="G31" i="15"/>
  <c r="F31" i="15"/>
  <c r="E31" i="15"/>
  <c r="D31" i="15"/>
  <c r="C31" i="15"/>
  <c r="B31" i="15"/>
  <c r="M30" i="15"/>
  <c r="F30" i="15"/>
  <c r="P30" i="15" s="1"/>
  <c r="E30" i="15"/>
  <c r="H30" i="15" s="1"/>
  <c r="V30" i="15" s="1"/>
  <c r="D30" i="15"/>
  <c r="C30" i="15"/>
  <c r="B30" i="15"/>
  <c r="M29" i="15"/>
  <c r="F29" i="15"/>
  <c r="P29" i="15" s="1"/>
  <c r="E29" i="15"/>
  <c r="H29" i="15" s="1"/>
  <c r="D29" i="15"/>
  <c r="C29" i="15"/>
  <c r="B29" i="15"/>
  <c r="M28" i="15"/>
  <c r="F28" i="15"/>
  <c r="P28" i="15" s="1"/>
  <c r="E28" i="15"/>
  <c r="H28" i="15" s="1"/>
  <c r="V28" i="15" s="1"/>
  <c r="D28" i="15"/>
  <c r="C28" i="15"/>
  <c r="B28" i="15"/>
  <c r="M27" i="15"/>
  <c r="F27" i="15"/>
  <c r="P27" i="15" s="1"/>
  <c r="E27" i="15"/>
  <c r="H27" i="15" s="1"/>
  <c r="V27" i="15" s="1"/>
  <c r="D27" i="15"/>
  <c r="C27" i="15"/>
  <c r="B27" i="15"/>
  <c r="M26" i="15"/>
  <c r="F26" i="15"/>
  <c r="P26" i="15" s="1"/>
  <c r="E26" i="15"/>
  <c r="H26" i="15" s="1"/>
  <c r="D26" i="15"/>
  <c r="C26" i="15"/>
  <c r="B26" i="15"/>
  <c r="M25" i="15"/>
  <c r="F25" i="15"/>
  <c r="P25" i="15" s="1"/>
  <c r="E25" i="15"/>
  <c r="H25" i="15" s="1"/>
  <c r="D25" i="15"/>
  <c r="C25" i="15"/>
  <c r="B25" i="15"/>
  <c r="M24" i="15"/>
  <c r="F24" i="15"/>
  <c r="P24" i="15" s="1"/>
  <c r="E24" i="15"/>
  <c r="H24" i="15" s="1"/>
  <c r="D24" i="15"/>
  <c r="C24" i="15"/>
  <c r="B24" i="15"/>
  <c r="M23" i="15"/>
  <c r="F23" i="15"/>
  <c r="P23" i="15" s="1"/>
  <c r="E23" i="15"/>
  <c r="H23" i="15" s="1"/>
  <c r="V23" i="15" s="1"/>
  <c r="D23" i="15"/>
  <c r="C23" i="15"/>
  <c r="B23" i="15"/>
  <c r="M22" i="15"/>
  <c r="F22" i="15"/>
  <c r="P22" i="15" s="1"/>
  <c r="E22" i="15"/>
  <c r="H22" i="15" s="1"/>
  <c r="V22" i="15" s="1"/>
  <c r="D22" i="15"/>
  <c r="C22" i="15"/>
  <c r="B22" i="15"/>
  <c r="J74" i="15" l="1"/>
  <c r="W74" i="15" s="1"/>
  <c r="J90" i="15"/>
  <c r="W90" i="15" s="1"/>
  <c r="K36" i="15"/>
  <c r="L66" i="15"/>
  <c r="J66" i="15"/>
  <c r="W66" i="15" s="1"/>
  <c r="L82" i="15"/>
  <c r="J82" i="15"/>
  <c r="W82" i="15" s="1"/>
  <c r="J104" i="15"/>
  <c r="W104" i="15" s="1"/>
  <c r="J112" i="15"/>
  <c r="W112" i="15" s="1"/>
  <c r="J124" i="15"/>
  <c r="W124" i="15" s="1"/>
  <c r="J128" i="15"/>
  <c r="W128" i="15" s="1"/>
  <c r="J120" i="15"/>
  <c r="W120" i="15" s="1"/>
  <c r="G30" i="15"/>
  <c r="I30" i="15" s="1"/>
  <c r="G29" i="15"/>
  <c r="I29" i="15" s="1"/>
  <c r="G28" i="15"/>
  <c r="I28" i="15" s="1"/>
  <c r="G27" i="15"/>
  <c r="I27" i="15" s="1"/>
  <c r="G26" i="15"/>
  <c r="I26" i="15" s="1"/>
  <c r="G25" i="15"/>
  <c r="I25" i="15" s="1"/>
  <c r="G24" i="15"/>
  <c r="I24" i="15" s="1"/>
  <c r="G23" i="15"/>
  <c r="I23" i="15" s="1"/>
  <c r="G22" i="15"/>
  <c r="I22" i="15" s="1"/>
  <c r="K34" i="15"/>
  <c r="L34" i="15"/>
  <c r="J34" i="15"/>
  <c r="W34" i="15" s="1"/>
  <c r="L36" i="15"/>
  <c r="J38" i="15"/>
  <c r="W38" i="15" s="1"/>
  <c r="J78" i="15"/>
  <c r="W78" i="15" s="1"/>
  <c r="J94" i="15"/>
  <c r="W94" i="15" s="1"/>
  <c r="J116" i="15"/>
  <c r="W116" i="15" s="1"/>
  <c r="J70" i="15"/>
  <c r="W70" i="15" s="1"/>
  <c r="J86" i="15"/>
  <c r="W86" i="15" s="1"/>
  <c r="J108" i="15"/>
  <c r="W108" i="15" s="1"/>
  <c r="J35" i="15"/>
  <c r="W35" i="15" s="1"/>
  <c r="K35" i="15"/>
  <c r="L35" i="15"/>
  <c r="K32" i="15"/>
  <c r="J32" i="15"/>
  <c r="W32" i="15" s="1"/>
  <c r="L32" i="15"/>
  <c r="J33" i="15"/>
  <c r="W33" i="15" s="1"/>
  <c r="K33" i="15"/>
  <c r="L33" i="15"/>
  <c r="J31" i="15"/>
  <c r="W31" i="15" s="1"/>
  <c r="J37" i="15"/>
  <c r="W37" i="15" s="1"/>
  <c r="L37" i="15"/>
  <c r="L39" i="15"/>
  <c r="K39" i="15"/>
  <c r="J39" i="15"/>
  <c r="W39" i="15" s="1"/>
  <c r="K64" i="15"/>
  <c r="J64" i="15"/>
  <c r="W64" i="15" s="1"/>
  <c r="J69" i="15"/>
  <c r="W69" i="15" s="1"/>
  <c r="L69" i="15"/>
  <c r="L71" i="15"/>
  <c r="K71" i="15"/>
  <c r="J71" i="15"/>
  <c r="W71" i="15" s="1"/>
  <c r="K72" i="15"/>
  <c r="J72" i="15"/>
  <c r="W72" i="15" s="1"/>
  <c r="J77" i="15"/>
  <c r="W77" i="15" s="1"/>
  <c r="L77" i="15"/>
  <c r="L79" i="15"/>
  <c r="K79" i="15"/>
  <c r="J79" i="15"/>
  <c r="W79" i="15" s="1"/>
  <c r="K80" i="15"/>
  <c r="J80" i="15"/>
  <c r="W80" i="15" s="1"/>
  <c r="J85" i="15"/>
  <c r="W85" i="15" s="1"/>
  <c r="L85" i="15"/>
  <c r="L87" i="15"/>
  <c r="K87" i="15"/>
  <c r="J87" i="15"/>
  <c r="W87" i="15" s="1"/>
  <c r="K88" i="15"/>
  <c r="J88" i="15"/>
  <c r="W88" i="15" s="1"/>
  <c r="J93" i="15"/>
  <c r="W93" i="15" s="1"/>
  <c r="L93" i="15"/>
  <c r="L101" i="15"/>
  <c r="K101" i="15"/>
  <c r="J101" i="15"/>
  <c r="W101" i="15" s="1"/>
  <c r="K102" i="15"/>
  <c r="J102" i="15"/>
  <c r="W102" i="15" s="1"/>
  <c r="J107" i="15"/>
  <c r="W107" i="15" s="1"/>
  <c r="L107" i="15"/>
  <c r="L109" i="15"/>
  <c r="K109" i="15"/>
  <c r="J109" i="15"/>
  <c r="W109" i="15" s="1"/>
  <c r="K110" i="15"/>
  <c r="J110" i="15"/>
  <c r="W110" i="15" s="1"/>
  <c r="J115" i="15"/>
  <c r="W115" i="15" s="1"/>
  <c r="L115" i="15"/>
  <c r="L117" i="15"/>
  <c r="K117" i="15"/>
  <c r="J117" i="15"/>
  <c r="W117" i="15" s="1"/>
  <c r="K118" i="15"/>
  <c r="J118" i="15"/>
  <c r="W118" i="15" s="1"/>
  <c r="J123" i="15"/>
  <c r="W123" i="15" s="1"/>
  <c r="L123" i="15"/>
  <c r="L125" i="15"/>
  <c r="K125" i="15"/>
  <c r="J125" i="15"/>
  <c r="W125" i="15" s="1"/>
  <c r="K126" i="15"/>
  <c r="J126" i="15"/>
  <c r="W126" i="15" s="1"/>
  <c r="J131" i="15"/>
  <c r="W131" i="15" s="1"/>
  <c r="L131" i="15"/>
  <c r="K31" i="15"/>
  <c r="K131" i="15"/>
  <c r="J65" i="15"/>
  <c r="W65" i="15" s="1"/>
  <c r="L65" i="15"/>
  <c r="L67" i="15"/>
  <c r="K67" i="15"/>
  <c r="J67" i="15"/>
  <c r="W67" i="15" s="1"/>
  <c r="K68" i="15"/>
  <c r="J68" i="15"/>
  <c r="W68" i="15" s="1"/>
  <c r="J73" i="15"/>
  <c r="W73" i="15" s="1"/>
  <c r="L73" i="15"/>
  <c r="L75" i="15"/>
  <c r="K75" i="15"/>
  <c r="J75" i="15"/>
  <c r="W75" i="15" s="1"/>
  <c r="K76" i="15"/>
  <c r="J76" i="15"/>
  <c r="W76" i="15" s="1"/>
  <c r="J81" i="15"/>
  <c r="W81" i="15" s="1"/>
  <c r="L81" i="15"/>
  <c r="L83" i="15"/>
  <c r="K83" i="15"/>
  <c r="J83" i="15"/>
  <c r="W83" i="15" s="1"/>
  <c r="K84" i="15"/>
  <c r="J84" i="15"/>
  <c r="W84" i="15" s="1"/>
  <c r="J89" i="15"/>
  <c r="W89" i="15" s="1"/>
  <c r="L89" i="15"/>
  <c r="L91" i="15"/>
  <c r="K91" i="15"/>
  <c r="J91" i="15"/>
  <c r="W91" i="15" s="1"/>
  <c r="K92" i="15"/>
  <c r="J92" i="15"/>
  <c r="W92" i="15" s="1"/>
  <c r="J103" i="15"/>
  <c r="W103" i="15" s="1"/>
  <c r="L103" i="15"/>
  <c r="L105" i="15"/>
  <c r="K105" i="15"/>
  <c r="J105" i="15"/>
  <c r="W105" i="15" s="1"/>
  <c r="K106" i="15"/>
  <c r="J106" i="15"/>
  <c r="W106" i="15" s="1"/>
  <c r="J111" i="15"/>
  <c r="W111" i="15" s="1"/>
  <c r="L111" i="15"/>
  <c r="L113" i="15"/>
  <c r="K113" i="15"/>
  <c r="J113" i="15"/>
  <c r="W113" i="15" s="1"/>
  <c r="K114" i="15"/>
  <c r="J114" i="15"/>
  <c r="W114" i="15" s="1"/>
  <c r="J119" i="15"/>
  <c r="W119" i="15" s="1"/>
  <c r="L119" i="15"/>
  <c r="L121" i="15"/>
  <c r="K121" i="15"/>
  <c r="J121" i="15"/>
  <c r="W121" i="15" s="1"/>
  <c r="K122" i="15"/>
  <c r="J122" i="15"/>
  <c r="W122" i="15" s="1"/>
  <c r="J127" i="15"/>
  <c r="W127" i="15" s="1"/>
  <c r="L127" i="15"/>
  <c r="L129" i="15"/>
  <c r="K129" i="15"/>
  <c r="J129" i="15"/>
  <c r="W129" i="15" s="1"/>
  <c r="K130" i="15"/>
  <c r="J130" i="15"/>
  <c r="W130" i="15" s="1"/>
  <c r="K38" i="15"/>
  <c r="K66" i="15"/>
  <c r="K70" i="15"/>
  <c r="K74" i="15"/>
  <c r="K78" i="15"/>
  <c r="K82" i="15"/>
  <c r="K86" i="15"/>
  <c r="K90" i="15"/>
  <c r="K94" i="15"/>
  <c r="K104" i="15"/>
  <c r="K108" i="15"/>
  <c r="K112" i="15"/>
  <c r="K116" i="15"/>
  <c r="K120" i="15"/>
  <c r="K124" i="15"/>
  <c r="K128" i="15"/>
  <c r="J30" i="15" l="1"/>
  <c r="L30" i="15"/>
  <c r="K30" i="15"/>
  <c r="J29" i="15"/>
  <c r="W29" i="15" s="1"/>
  <c r="K29" i="15"/>
  <c r="AD29" i="15" s="1"/>
  <c r="L29" i="15"/>
  <c r="J28" i="15"/>
  <c r="W28" i="15" s="1"/>
  <c r="K28" i="15"/>
  <c r="AD28" i="15" s="1"/>
  <c r="L28" i="15"/>
  <c r="L27" i="15"/>
  <c r="AF27" i="15" s="1"/>
  <c r="J27" i="15"/>
  <c r="K27" i="15"/>
  <c r="AD27" i="15" s="1"/>
  <c r="K25" i="15"/>
  <c r="AD25" i="15" s="1"/>
  <c r="J25" i="15"/>
  <c r="L25" i="15"/>
  <c r="AF25" i="15" s="1"/>
  <c r="J26" i="15"/>
  <c r="L26" i="15"/>
  <c r="AF26" i="15" s="1"/>
  <c r="K26" i="15"/>
  <c r="AD26" i="15" s="1"/>
  <c r="L24" i="15"/>
  <c r="AF24" i="15" s="1"/>
  <c r="J24" i="15"/>
  <c r="K24" i="15"/>
  <c r="AD24" i="15" s="1"/>
  <c r="L23" i="15"/>
  <c r="AF23" i="15" s="1"/>
  <c r="J23" i="15"/>
  <c r="K23" i="15"/>
  <c r="AD23" i="15" s="1"/>
  <c r="K22" i="15"/>
  <c r="AD22" i="15" s="1"/>
  <c r="L22" i="15"/>
  <c r="AF22" i="15" s="1"/>
  <c r="J22" i="15"/>
  <c r="A3" i="9" l="1"/>
  <c r="A4" i="9" s="1"/>
  <c r="C4" i="9" s="1"/>
  <c r="C2" i="9"/>
  <c r="C3" i="9" l="1"/>
  <c r="A5" i="9"/>
  <c r="A6" i="9" l="1"/>
  <c r="C5" i="9"/>
  <c r="C6" i="9" l="1"/>
  <c r="A7" i="9"/>
  <c r="A8" i="9" l="1"/>
  <c r="A9" i="9" s="1"/>
  <c r="A10" i="9" s="1"/>
  <c r="C7" i="9"/>
  <c r="C10" i="9" l="1"/>
  <c r="A11" i="9"/>
  <c r="C8" i="9"/>
  <c r="C11" i="9" l="1"/>
  <c r="A12" i="9"/>
  <c r="C12" i="9" s="1"/>
  <c r="C9" i="9"/>
  <c r="A13" i="9" l="1"/>
  <c r="A14" i="9" s="1"/>
  <c r="C14" i="9" l="1"/>
  <c r="A15" i="9"/>
  <c r="C13" i="9"/>
  <c r="A16" i="9" l="1"/>
  <c r="C15" i="9"/>
  <c r="C16" i="9"/>
  <c r="A17" i="9"/>
  <c r="A18" i="9" s="1"/>
  <c r="C18" i="9" l="1"/>
  <c r="A19" i="9"/>
  <c r="C19" i="9" s="1"/>
  <c r="C17" i="9"/>
  <c r="A20" i="9" l="1"/>
  <c r="A21" i="9" l="1"/>
  <c r="C20" i="9"/>
  <c r="M130" i="1"/>
  <c r="E130" i="1"/>
  <c r="H130" i="1" s="1"/>
  <c r="V130" i="1" s="1"/>
  <c r="G130" i="1" s="1"/>
  <c r="D130" i="1"/>
  <c r="C130" i="1"/>
  <c r="B130" i="1"/>
  <c r="M129" i="1"/>
  <c r="E129" i="1"/>
  <c r="H129" i="1" s="1"/>
  <c r="V129" i="1" s="1"/>
  <c r="G129" i="1" s="1"/>
  <c r="D129" i="1"/>
  <c r="C129" i="1"/>
  <c r="B129" i="1"/>
  <c r="M128" i="1"/>
  <c r="E128" i="1"/>
  <c r="H128" i="1" s="1"/>
  <c r="V128" i="1" s="1"/>
  <c r="G128" i="1" s="1"/>
  <c r="D128" i="1"/>
  <c r="C128" i="1"/>
  <c r="B128" i="1"/>
  <c r="M127" i="1"/>
  <c r="E127" i="1"/>
  <c r="H127" i="1" s="1"/>
  <c r="V127" i="1" s="1"/>
  <c r="G127" i="1" s="1"/>
  <c r="D127" i="1"/>
  <c r="C127" i="1"/>
  <c r="B127" i="1"/>
  <c r="M126" i="1"/>
  <c r="E126" i="1"/>
  <c r="H126" i="1" s="1"/>
  <c r="V126" i="1" s="1"/>
  <c r="G126" i="1" s="1"/>
  <c r="D126" i="1"/>
  <c r="C126" i="1"/>
  <c r="B126" i="1"/>
  <c r="M125" i="1"/>
  <c r="E125" i="1"/>
  <c r="H125" i="1" s="1"/>
  <c r="V125" i="1" s="1"/>
  <c r="G125" i="1" s="1"/>
  <c r="D125" i="1"/>
  <c r="C125" i="1"/>
  <c r="B125" i="1"/>
  <c r="M124" i="1"/>
  <c r="E124" i="1"/>
  <c r="H124" i="1" s="1"/>
  <c r="V124" i="1" s="1"/>
  <c r="G124" i="1" s="1"/>
  <c r="D124" i="1"/>
  <c r="C124" i="1"/>
  <c r="B124" i="1"/>
  <c r="M123" i="1"/>
  <c r="E123" i="1"/>
  <c r="H123" i="1" s="1"/>
  <c r="V123" i="1" s="1"/>
  <c r="G123" i="1" s="1"/>
  <c r="D123" i="1"/>
  <c r="C123" i="1"/>
  <c r="B123" i="1"/>
  <c r="M122" i="1"/>
  <c r="E122" i="1"/>
  <c r="H122" i="1" s="1"/>
  <c r="V122" i="1" s="1"/>
  <c r="G122" i="1" s="1"/>
  <c r="D122" i="1"/>
  <c r="C122" i="1"/>
  <c r="B122" i="1"/>
  <c r="M121" i="1"/>
  <c r="E121" i="1"/>
  <c r="H121" i="1" s="1"/>
  <c r="V121" i="1" s="1"/>
  <c r="G121" i="1" s="1"/>
  <c r="D121" i="1"/>
  <c r="C121" i="1"/>
  <c r="B121" i="1"/>
  <c r="M120" i="1"/>
  <c r="E120" i="1"/>
  <c r="H120" i="1" s="1"/>
  <c r="V120" i="1" s="1"/>
  <c r="G120" i="1" s="1"/>
  <c r="D120" i="1"/>
  <c r="C120" i="1"/>
  <c r="B120" i="1"/>
  <c r="M119" i="1"/>
  <c r="E119" i="1"/>
  <c r="H119" i="1" s="1"/>
  <c r="V119" i="1" s="1"/>
  <c r="G119" i="1" s="1"/>
  <c r="D119" i="1"/>
  <c r="C119" i="1"/>
  <c r="B119" i="1"/>
  <c r="M118" i="1"/>
  <c r="E118" i="1"/>
  <c r="H118" i="1" s="1"/>
  <c r="V118" i="1" s="1"/>
  <c r="G118" i="1" s="1"/>
  <c r="D118" i="1"/>
  <c r="C118" i="1"/>
  <c r="B118" i="1"/>
  <c r="M117" i="1"/>
  <c r="E117" i="1"/>
  <c r="H117" i="1" s="1"/>
  <c r="V117" i="1" s="1"/>
  <c r="G117" i="1" s="1"/>
  <c r="D117" i="1"/>
  <c r="C117" i="1"/>
  <c r="B117" i="1"/>
  <c r="M116" i="1"/>
  <c r="E116" i="1"/>
  <c r="H116" i="1" s="1"/>
  <c r="V116" i="1" s="1"/>
  <c r="G116" i="1" s="1"/>
  <c r="D116" i="1"/>
  <c r="C116" i="1"/>
  <c r="B116" i="1"/>
  <c r="M115" i="1"/>
  <c r="E115" i="1"/>
  <c r="H115" i="1" s="1"/>
  <c r="V115" i="1" s="1"/>
  <c r="G115" i="1" s="1"/>
  <c r="D115" i="1"/>
  <c r="C115" i="1"/>
  <c r="B115" i="1"/>
  <c r="M114" i="1"/>
  <c r="E114" i="1"/>
  <c r="H114" i="1" s="1"/>
  <c r="V114" i="1" s="1"/>
  <c r="G114" i="1" s="1"/>
  <c r="D114" i="1"/>
  <c r="C114" i="1"/>
  <c r="B114" i="1"/>
  <c r="M113" i="1"/>
  <c r="E113" i="1"/>
  <c r="H113" i="1" s="1"/>
  <c r="V113" i="1" s="1"/>
  <c r="G113" i="1" s="1"/>
  <c r="D113" i="1"/>
  <c r="C113" i="1"/>
  <c r="B113" i="1"/>
  <c r="M112" i="1"/>
  <c r="E112" i="1"/>
  <c r="H112" i="1" s="1"/>
  <c r="V112" i="1" s="1"/>
  <c r="G112" i="1" s="1"/>
  <c r="D112" i="1"/>
  <c r="C112" i="1"/>
  <c r="B112" i="1"/>
  <c r="M111" i="1"/>
  <c r="E111" i="1"/>
  <c r="H111" i="1" s="1"/>
  <c r="V111" i="1" s="1"/>
  <c r="G111" i="1" s="1"/>
  <c r="D111" i="1"/>
  <c r="C111" i="1"/>
  <c r="B111" i="1"/>
  <c r="M110" i="1"/>
  <c r="E110" i="1"/>
  <c r="H110" i="1" s="1"/>
  <c r="V110" i="1" s="1"/>
  <c r="G110" i="1" s="1"/>
  <c r="D110" i="1"/>
  <c r="C110" i="1"/>
  <c r="B110" i="1"/>
  <c r="M109" i="1"/>
  <c r="E109" i="1"/>
  <c r="H109" i="1" s="1"/>
  <c r="V109" i="1" s="1"/>
  <c r="G109" i="1" s="1"/>
  <c r="D109" i="1"/>
  <c r="C109" i="1"/>
  <c r="B109" i="1"/>
  <c r="M108" i="1"/>
  <c r="E108" i="1"/>
  <c r="H108" i="1" s="1"/>
  <c r="V108" i="1" s="1"/>
  <c r="G108" i="1" s="1"/>
  <c r="D108" i="1"/>
  <c r="C108" i="1"/>
  <c r="B108" i="1"/>
  <c r="M107" i="1"/>
  <c r="E107" i="1"/>
  <c r="H107" i="1" s="1"/>
  <c r="V107" i="1" s="1"/>
  <c r="G107" i="1" s="1"/>
  <c r="D107" i="1"/>
  <c r="C107" i="1"/>
  <c r="B107" i="1"/>
  <c r="M106" i="1"/>
  <c r="E106" i="1"/>
  <c r="H106" i="1" s="1"/>
  <c r="V106" i="1" s="1"/>
  <c r="G106" i="1" s="1"/>
  <c r="D106" i="1"/>
  <c r="C106" i="1"/>
  <c r="B106" i="1"/>
  <c r="M105" i="1"/>
  <c r="E105" i="1"/>
  <c r="H105" i="1" s="1"/>
  <c r="V105" i="1" s="1"/>
  <c r="G105" i="1" s="1"/>
  <c r="D105" i="1"/>
  <c r="C105" i="1"/>
  <c r="B105" i="1"/>
  <c r="M104" i="1"/>
  <c r="E104" i="1"/>
  <c r="H104" i="1" s="1"/>
  <c r="V104" i="1" s="1"/>
  <c r="G104" i="1" s="1"/>
  <c r="D104" i="1"/>
  <c r="C104" i="1"/>
  <c r="B104" i="1"/>
  <c r="M103" i="1"/>
  <c r="E103" i="1"/>
  <c r="H103" i="1" s="1"/>
  <c r="V103" i="1" s="1"/>
  <c r="G103" i="1" s="1"/>
  <c r="D103" i="1"/>
  <c r="C103" i="1"/>
  <c r="B103" i="1"/>
  <c r="M102" i="1"/>
  <c r="E102" i="1"/>
  <c r="H102" i="1" s="1"/>
  <c r="V102" i="1" s="1"/>
  <c r="G102" i="1" s="1"/>
  <c r="D102" i="1"/>
  <c r="C102" i="1"/>
  <c r="B102" i="1"/>
  <c r="M101" i="1"/>
  <c r="E101" i="1"/>
  <c r="H101" i="1" s="1"/>
  <c r="V101" i="1" s="1"/>
  <c r="G101" i="1" s="1"/>
  <c r="D101" i="1"/>
  <c r="C101" i="1"/>
  <c r="B101" i="1"/>
  <c r="M100" i="1"/>
  <c r="E100" i="1"/>
  <c r="H100" i="1" s="1"/>
  <c r="V100" i="1" s="1"/>
  <c r="G100" i="1" s="1"/>
  <c r="D100" i="1"/>
  <c r="C100" i="1"/>
  <c r="B100" i="1"/>
  <c r="M93" i="1"/>
  <c r="E93" i="1"/>
  <c r="H93" i="1" s="1"/>
  <c r="V93" i="1" s="1"/>
  <c r="G93" i="1" s="1"/>
  <c r="D93" i="1"/>
  <c r="C93" i="1"/>
  <c r="B93" i="1"/>
  <c r="M92" i="1"/>
  <c r="E92" i="1"/>
  <c r="H92" i="1" s="1"/>
  <c r="V92" i="1" s="1"/>
  <c r="G92" i="1" s="1"/>
  <c r="D92" i="1"/>
  <c r="C92" i="1"/>
  <c r="B92" i="1"/>
  <c r="M91" i="1"/>
  <c r="E91" i="1"/>
  <c r="H91" i="1" s="1"/>
  <c r="V91" i="1" s="1"/>
  <c r="G91" i="1" s="1"/>
  <c r="D91" i="1"/>
  <c r="C91" i="1"/>
  <c r="B91" i="1"/>
  <c r="M90" i="1"/>
  <c r="E90" i="1"/>
  <c r="H90" i="1" s="1"/>
  <c r="V90" i="1" s="1"/>
  <c r="G90" i="1" s="1"/>
  <c r="D90" i="1"/>
  <c r="C90" i="1"/>
  <c r="B90" i="1"/>
  <c r="M89" i="1"/>
  <c r="E89" i="1"/>
  <c r="H89" i="1" s="1"/>
  <c r="V89" i="1" s="1"/>
  <c r="G89" i="1" s="1"/>
  <c r="D89" i="1"/>
  <c r="C89" i="1"/>
  <c r="B89" i="1"/>
  <c r="M88" i="1"/>
  <c r="E88" i="1"/>
  <c r="H88" i="1" s="1"/>
  <c r="V88" i="1" s="1"/>
  <c r="G88" i="1" s="1"/>
  <c r="D88" i="1"/>
  <c r="C88" i="1"/>
  <c r="B88" i="1"/>
  <c r="M87" i="1"/>
  <c r="E87" i="1"/>
  <c r="H87" i="1" s="1"/>
  <c r="V87" i="1" s="1"/>
  <c r="G87" i="1" s="1"/>
  <c r="D87" i="1"/>
  <c r="C87" i="1"/>
  <c r="B87" i="1"/>
  <c r="M86" i="1"/>
  <c r="E86" i="1"/>
  <c r="H86" i="1" s="1"/>
  <c r="V86" i="1" s="1"/>
  <c r="G86" i="1" s="1"/>
  <c r="D86" i="1"/>
  <c r="C86" i="1"/>
  <c r="B86" i="1"/>
  <c r="M85" i="1"/>
  <c r="E85" i="1"/>
  <c r="H85" i="1" s="1"/>
  <c r="V85" i="1" s="1"/>
  <c r="G85" i="1" s="1"/>
  <c r="D85" i="1"/>
  <c r="C85" i="1"/>
  <c r="B85" i="1"/>
  <c r="M84" i="1"/>
  <c r="E84" i="1"/>
  <c r="H84" i="1" s="1"/>
  <c r="V84" i="1" s="1"/>
  <c r="G84" i="1" s="1"/>
  <c r="D84" i="1"/>
  <c r="C84" i="1"/>
  <c r="B84" i="1"/>
  <c r="M83" i="1"/>
  <c r="E83" i="1"/>
  <c r="H83" i="1" s="1"/>
  <c r="V83" i="1" s="1"/>
  <c r="G83" i="1" s="1"/>
  <c r="D83" i="1"/>
  <c r="C83" i="1"/>
  <c r="B83" i="1"/>
  <c r="M82" i="1"/>
  <c r="E82" i="1"/>
  <c r="H82" i="1" s="1"/>
  <c r="V82" i="1" s="1"/>
  <c r="G82" i="1" s="1"/>
  <c r="D82" i="1"/>
  <c r="C82" i="1"/>
  <c r="B82" i="1"/>
  <c r="M81" i="1"/>
  <c r="E81" i="1"/>
  <c r="H81" i="1" s="1"/>
  <c r="V81" i="1" s="1"/>
  <c r="G81" i="1" s="1"/>
  <c r="D81" i="1"/>
  <c r="C81" i="1"/>
  <c r="B81" i="1"/>
  <c r="M80" i="1"/>
  <c r="E80" i="1"/>
  <c r="H80" i="1" s="1"/>
  <c r="V80" i="1" s="1"/>
  <c r="G80" i="1" s="1"/>
  <c r="D80" i="1"/>
  <c r="C80" i="1"/>
  <c r="B80" i="1"/>
  <c r="M79" i="1"/>
  <c r="E79" i="1"/>
  <c r="H79" i="1" s="1"/>
  <c r="V79" i="1" s="1"/>
  <c r="G79" i="1" s="1"/>
  <c r="D79" i="1"/>
  <c r="C79" i="1"/>
  <c r="B79" i="1"/>
  <c r="M78" i="1"/>
  <c r="E78" i="1"/>
  <c r="H78" i="1" s="1"/>
  <c r="V78" i="1" s="1"/>
  <c r="G78" i="1" s="1"/>
  <c r="D78" i="1"/>
  <c r="C78" i="1"/>
  <c r="B78" i="1"/>
  <c r="M77" i="1"/>
  <c r="E77" i="1"/>
  <c r="H77" i="1" s="1"/>
  <c r="V77" i="1" s="1"/>
  <c r="G77" i="1" s="1"/>
  <c r="D77" i="1"/>
  <c r="C77" i="1"/>
  <c r="B77" i="1"/>
  <c r="M76" i="1"/>
  <c r="E76" i="1"/>
  <c r="H76" i="1" s="1"/>
  <c r="V76" i="1" s="1"/>
  <c r="G76" i="1" s="1"/>
  <c r="D76" i="1"/>
  <c r="C76" i="1"/>
  <c r="B76" i="1"/>
  <c r="M75" i="1"/>
  <c r="E75" i="1"/>
  <c r="H75" i="1" s="1"/>
  <c r="V75" i="1" s="1"/>
  <c r="G75" i="1" s="1"/>
  <c r="D75" i="1"/>
  <c r="C75" i="1"/>
  <c r="B75" i="1"/>
  <c r="M74" i="1"/>
  <c r="E74" i="1"/>
  <c r="H74" i="1" s="1"/>
  <c r="V74" i="1" s="1"/>
  <c r="G74" i="1" s="1"/>
  <c r="D74" i="1"/>
  <c r="C74" i="1"/>
  <c r="B74" i="1"/>
  <c r="M73" i="1"/>
  <c r="E73" i="1"/>
  <c r="H73" i="1" s="1"/>
  <c r="V73" i="1" s="1"/>
  <c r="G73" i="1" s="1"/>
  <c r="D73" i="1"/>
  <c r="C73" i="1"/>
  <c r="B73" i="1"/>
  <c r="M72" i="1"/>
  <c r="E72" i="1"/>
  <c r="H72" i="1" s="1"/>
  <c r="V72" i="1" s="1"/>
  <c r="G72" i="1" s="1"/>
  <c r="D72" i="1"/>
  <c r="C72" i="1"/>
  <c r="B72" i="1"/>
  <c r="M71" i="1"/>
  <c r="E71" i="1"/>
  <c r="H71" i="1" s="1"/>
  <c r="V71" i="1" s="1"/>
  <c r="G71" i="1" s="1"/>
  <c r="D71" i="1"/>
  <c r="C71" i="1"/>
  <c r="B71" i="1"/>
  <c r="M70" i="1"/>
  <c r="E70" i="1"/>
  <c r="H70" i="1" s="1"/>
  <c r="V70" i="1" s="1"/>
  <c r="G70" i="1" s="1"/>
  <c r="D70" i="1"/>
  <c r="C70" i="1"/>
  <c r="B70" i="1"/>
  <c r="M69" i="1"/>
  <c r="E69" i="1"/>
  <c r="H69" i="1" s="1"/>
  <c r="V69" i="1" s="1"/>
  <c r="G69" i="1" s="1"/>
  <c r="D69" i="1"/>
  <c r="C69" i="1"/>
  <c r="B69" i="1"/>
  <c r="M68" i="1"/>
  <c r="E68" i="1"/>
  <c r="H68" i="1" s="1"/>
  <c r="V68" i="1" s="1"/>
  <c r="G68" i="1" s="1"/>
  <c r="D68" i="1"/>
  <c r="C68" i="1"/>
  <c r="B68" i="1"/>
  <c r="M67" i="1"/>
  <c r="E67" i="1"/>
  <c r="H67" i="1" s="1"/>
  <c r="V67" i="1" s="1"/>
  <c r="G67" i="1" s="1"/>
  <c r="D67" i="1"/>
  <c r="C67" i="1"/>
  <c r="B67" i="1"/>
  <c r="M66" i="1"/>
  <c r="E66" i="1"/>
  <c r="H66" i="1" s="1"/>
  <c r="V66" i="1" s="1"/>
  <c r="G66" i="1" s="1"/>
  <c r="D66" i="1"/>
  <c r="C66" i="1"/>
  <c r="B66" i="1"/>
  <c r="M65" i="1"/>
  <c r="E65" i="1"/>
  <c r="H65" i="1" s="1"/>
  <c r="V65" i="1" s="1"/>
  <c r="G65" i="1" s="1"/>
  <c r="D65" i="1"/>
  <c r="C65" i="1"/>
  <c r="B65" i="1"/>
  <c r="M64" i="1"/>
  <c r="E64" i="1"/>
  <c r="H64" i="1" s="1"/>
  <c r="V64" i="1" s="1"/>
  <c r="G64" i="1" s="1"/>
  <c r="D64" i="1"/>
  <c r="C64" i="1"/>
  <c r="B64" i="1"/>
  <c r="M63" i="1"/>
  <c r="E63" i="1"/>
  <c r="H63" i="1" s="1"/>
  <c r="V63" i="1" s="1"/>
  <c r="G63" i="1" s="1"/>
  <c r="D63" i="1"/>
  <c r="C63" i="1"/>
  <c r="B63" i="1"/>
  <c r="M38" i="1"/>
  <c r="E38" i="1"/>
  <c r="H38" i="1" s="1"/>
  <c r="V38" i="1" s="1"/>
  <c r="G38" i="1" s="1"/>
  <c r="D38" i="1"/>
  <c r="C38" i="1"/>
  <c r="B38" i="1"/>
  <c r="M37" i="1"/>
  <c r="E37" i="1"/>
  <c r="H37" i="1" s="1"/>
  <c r="V37" i="1" s="1"/>
  <c r="G37" i="1" s="1"/>
  <c r="D37" i="1"/>
  <c r="C37" i="1"/>
  <c r="B37" i="1"/>
  <c r="M36" i="1"/>
  <c r="E36" i="1"/>
  <c r="H36" i="1" s="1"/>
  <c r="V36" i="1" s="1"/>
  <c r="G36" i="1" s="1"/>
  <c r="D36" i="1"/>
  <c r="C36" i="1"/>
  <c r="B36" i="1"/>
  <c r="M35" i="1"/>
  <c r="E35" i="1"/>
  <c r="H35" i="1" s="1"/>
  <c r="V35" i="1" s="1"/>
  <c r="G35" i="1" s="1"/>
  <c r="D35" i="1"/>
  <c r="C35" i="1"/>
  <c r="B35" i="1"/>
  <c r="M34" i="1"/>
  <c r="E34" i="1"/>
  <c r="H34" i="1" s="1"/>
  <c r="V34" i="1" s="1"/>
  <c r="G34" i="1" s="1"/>
  <c r="D34" i="1"/>
  <c r="C34" i="1"/>
  <c r="B34" i="1"/>
  <c r="M33" i="1"/>
  <c r="E33" i="1"/>
  <c r="H33" i="1" s="1"/>
  <c r="V33" i="1" s="1"/>
  <c r="G33" i="1" s="1"/>
  <c r="D33" i="1"/>
  <c r="C33" i="1"/>
  <c r="B33" i="1"/>
  <c r="M32" i="1"/>
  <c r="E32" i="1"/>
  <c r="H32" i="1" s="1"/>
  <c r="V32" i="1" s="1"/>
  <c r="G32" i="1" s="1"/>
  <c r="D32" i="1"/>
  <c r="C32" i="1"/>
  <c r="B32" i="1"/>
  <c r="M31" i="1"/>
  <c r="E31" i="1"/>
  <c r="H31" i="1" s="1"/>
  <c r="D31" i="1"/>
  <c r="C31" i="1"/>
  <c r="B31" i="1"/>
  <c r="M30" i="1"/>
  <c r="E30" i="1"/>
  <c r="H30" i="1" s="1"/>
  <c r="D30" i="1"/>
  <c r="C30" i="1"/>
  <c r="B30" i="1"/>
  <c r="M29" i="1"/>
  <c r="E29" i="1"/>
  <c r="H29" i="1" s="1"/>
  <c r="D29" i="1"/>
  <c r="C29" i="1"/>
  <c r="B29" i="1"/>
  <c r="M28" i="1"/>
  <c r="E28" i="1"/>
  <c r="H28" i="1" s="1"/>
  <c r="D28" i="1"/>
  <c r="C28" i="1"/>
  <c r="B28" i="1"/>
  <c r="M27" i="1"/>
  <c r="E27" i="1"/>
  <c r="H27" i="1" s="1"/>
  <c r="D27" i="1"/>
  <c r="C27" i="1"/>
  <c r="B27" i="1"/>
  <c r="M26" i="1"/>
  <c r="E26" i="1"/>
  <c r="H26" i="1" s="1"/>
  <c r="D26" i="1"/>
  <c r="C26" i="1"/>
  <c r="B26" i="1"/>
  <c r="M25" i="1"/>
  <c r="E25" i="1"/>
  <c r="H25" i="1" s="1"/>
  <c r="D25" i="1"/>
  <c r="C25" i="1"/>
  <c r="B25" i="1"/>
  <c r="M24" i="1"/>
  <c r="E24" i="1"/>
  <c r="H24" i="1" s="1"/>
  <c r="V24" i="1" s="1"/>
  <c r="G24" i="1" s="1"/>
  <c r="D24" i="1"/>
  <c r="C24" i="1"/>
  <c r="B24" i="1"/>
  <c r="M23" i="1"/>
  <c r="E23" i="1"/>
  <c r="H23" i="1" s="1"/>
  <c r="D23" i="1"/>
  <c r="C23" i="1"/>
  <c r="B23" i="1"/>
  <c r="M22" i="1"/>
  <c r="E22" i="1"/>
  <c r="H22" i="1" s="1"/>
  <c r="D22" i="1"/>
  <c r="C22" i="1"/>
  <c r="B22" i="1"/>
  <c r="I118" i="1" l="1"/>
  <c r="I109" i="1"/>
  <c r="I114" i="1"/>
  <c r="I116" i="1"/>
  <c r="I113" i="1"/>
  <c r="I115" i="1"/>
  <c r="I117" i="1"/>
  <c r="K117" i="1" s="1"/>
  <c r="AD117" i="1" s="1"/>
  <c r="I111" i="1"/>
  <c r="I120" i="1"/>
  <c r="I122" i="1"/>
  <c r="I124" i="1"/>
  <c r="J124" i="1" s="1"/>
  <c r="W124" i="1" s="1"/>
  <c r="I127" i="1"/>
  <c r="I102" i="1"/>
  <c r="I104" i="1"/>
  <c r="K104" i="1" s="1"/>
  <c r="AD104" i="1" s="1"/>
  <c r="I106" i="1"/>
  <c r="K106" i="1" s="1"/>
  <c r="AD106" i="1" s="1"/>
  <c r="I108" i="1"/>
  <c r="I110" i="1"/>
  <c r="I112" i="1"/>
  <c r="I121" i="1"/>
  <c r="K121" i="1" s="1"/>
  <c r="AD121" i="1" s="1"/>
  <c r="I123" i="1"/>
  <c r="I128" i="1"/>
  <c r="I101" i="1"/>
  <c r="I103" i="1"/>
  <c r="K103" i="1" s="1"/>
  <c r="AD103" i="1" s="1"/>
  <c r="I105" i="1"/>
  <c r="I107" i="1"/>
  <c r="V25" i="1"/>
  <c r="G25" i="1" s="1"/>
  <c r="V26" i="1"/>
  <c r="G26" i="1" s="1"/>
  <c r="V30" i="1"/>
  <c r="G30" i="1" s="1"/>
  <c r="V29" i="1"/>
  <c r="G29" i="1" s="1"/>
  <c r="V27" i="1"/>
  <c r="G27" i="1" s="1"/>
  <c r="V31" i="1"/>
  <c r="G31" i="1" s="1"/>
  <c r="V28" i="1"/>
  <c r="G28" i="1" s="1"/>
  <c r="I129" i="1"/>
  <c r="K102" i="1"/>
  <c r="AD102" i="1" s="1"/>
  <c r="J102" i="1"/>
  <c r="J104" i="1"/>
  <c r="K108" i="1"/>
  <c r="AD108" i="1" s="1"/>
  <c r="J108" i="1"/>
  <c r="W108" i="1" s="1"/>
  <c r="K110" i="1"/>
  <c r="AD110" i="1" s="1"/>
  <c r="J110" i="1"/>
  <c r="W110" i="1" s="1"/>
  <c r="K112" i="1"/>
  <c r="AD112" i="1" s="1"/>
  <c r="J112" i="1"/>
  <c r="K114" i="1"/>
  <c r="AD114" i="1" s="1"/>
  <c r="J114" i="1"/>
  <c r="W114" i="1" s="1"/>
  <c r="K116" i="1"/>
  <c r="AD116" i="1" s="1"/>
  <c r="J116" i="1"/>
  <c r="W116" i="1" s="1"/>
  <c r="K118" i="1"/>
  <c r="AD118" i="1" s="1"/>
  <c r="J118" i="1"/>
  <c r="W118" i="1" s="1"/>
  <c r="K123" i="1"/>
  <c r="AD123" i="1" s="1"/>
  <c r="J123" i="1"/>
  <c r="W123" i="1" s="1"/>
  <c r="K128" i="1"/>
  <c r="AD128" i="1" s="1"/>
  <c r="J128" i="1"/>
  <c r="K101" i="1"/>
  <c r="AD101" i="1" s="1"/>
  <c r="J101" i="1"/>
  <c r="W101" i="1" s="1"/>
  <c r="K105" i="1"/>
  <c r="AD105" i="1" s="1"/>
  <c r="J105" i="1"/>
  <c r="W105" i="1" s="1"/>
  <c r="J107" i="1"/>
  <c r="W107" i="1" s="1"/>
  <c r="K107" i="1"/>
  <c r="AD107" i="1" s="1"/>
  <c r="K109" i="1"/>
  <c r="AD109" i="1" s="1"/>
  <c r="J109" i="1"/>
  <c r="K111" i="1"/>
  <c r="AD111" i="1" s="1"/>
  <c r="J111" i="1"/>
  <c r="K113" i="1"/>
  <c r="AD113" i="1" s="1"/>
  <c r="J113" i="1"/>
  <c r="W113" i="1" s="1"/>
  <c r="K115" i="1"/>
  <c r="AD115" i="1" s="1"/>
  <c r="J115" i="1"/>
  <c r="W115" i="1" s="1"/>
  <c r="J117" i="1"/>
  <c r="W117" i="1" s="1"/>
  <c r="K120" i="1"/>
  <c r="AD120" i="1" s="1"/>
  <c r="J120" i="1"/>
  <c r="W120" i="1" s="1"/>
  <c r="K122" i="1"/>
  <c r="AD122" i="1" s="1"/>
  <c r="J122" i="1"/>
  <c r="K127" i="1"/>
  <c r="AD127" i="1" s="1"/>
  <c r="J127" i="1"/>
  <c r="W127" i="1" s="1"/>
  <c r="K129" i="1"/>
  <c r="AD129" i="1" s="1"/>
  <c r="J129" i="1"/>
  <c r="W129" i="1" s="1"/>
  <c r="I130" i="1"/>
  <c r="I119" i="1"/>
  <c r="V23" i="1"/>
  <c r="G23" i="1" s="1"/>
  <c r="V22" i="1"/>
  <c r="G22" i="1" s="1"/>
  <c r="C21" i="9"/>
  <c r="A22" i="9"/>
  <c r="I100" i="1"/>
  <c r="I125" i="1"/>
  <c r="I126" i="1"/>
  <c r="W102" i="1"/>
  <c r="W104" i="1"/>
  <c r="W112" i="1"/>
  <c r="W128" i="1"/>
  <c r="W109" i="1"/>
  <c r="W111" i="1"/>
  <c r="W122" i="1"/>
  <c r="D21" i="1"/>
  <c r="B21" i="1"/>
  <c r="J106" i="1" l="1"/>
  <c r="W106" i="1" s="1"/>
  <c r="K124" i="1"/>
  <c r="AD124" i="1" s="1"/>
  <c r="J103" i="1"/>
  <c r="W103" i="1" s="1"/>
  <c r="J121" i="1"/>
  <c r="W121" i="1" s="1"/>
  <c r="K125" i="1"/>
  <c r="AD125" i="1" s="1"/>
  <c r="J125" i="1"/>
  <c r="K126" i="1"/>
  <c r="AD126" i="1" s="1"/>
  <c r="J126" i="1"/>
  <c r="K130" i="1"/>
  <c r="AD130" i="1" s="1"/>
  <c r="J130" i="1"/>
  <c r="W130" i="1" s="1"/>
  <c r="J119" i="1"/>
  <c r="W119" i="1" s="1"/>
  <c r="K119" i="1"/>
  <c r="AD119" i="1" s="1"/>
  <c r="K100" i="1"/>
  <c r="AD100" i="1" s="1"/>
  <c r="J100" i="1"/>
  <c r="W100" i="1" s="1"/>
  <c r="A23" i="9"/>
  <c r="C22" i="9"/>
  <c r="W126" i="1"/>
  <c r="W125" i="1"/>
  <c r="AK97" i="1"/>
  <c r="AE97" i="1"/>
  <c r="AJ96" i="1"/>
  <c r="AK95" i="1"/>
  <c r="AJ59" i="1"/>
  <c r="AK58" i="1"/>
  <c r="AK60" i="1"/>
  <c r="AE60" i="1"/>
  <c r="C23" i="9" l="1"/>
  <c r="A24" i="9"/>
  <c r="I63" i="1"/>
  <c r="K63" i="1" l="1"/>
  <c r="AD63" i="1" s="1"/>
  <c r="J63" i="1"/>
  <c r="W63" i="1" s="1"/>
  <c r="A25" i="9"/>
  <c r="C24" i="9"/>
  <c r="C25" i="9" l="1"/>
  <c r="A26" i="9"/>
  <c r="E98" i="1"/>
  <c r="E97" i="1"/>
  <c r="E95" i="1"/>
  <c r="E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M21" i="1"/>
  <c r="E21" i="1"/>
  <c r="H21" i="1" s="1"/>
  <c r="V21" i="1" s="1"/>
  <c r="C21" i="1"/>
  <c r="K64" i="1" l="1"/>
  <c r="AD64" i="1" s="1"/>
  <c r="J64" i="1"/>
  <c r="K68" i="1"/>
  <c r="AD68" i="1" s="1"/>
  <c r="J68" i="1"/>
  <c r="W68" i="1" s="1"/>
  <c r="K72" i="1"/>
  <c r="AD72" i="1" s="1"/>
  <c r="J72" i="1"/>
  <c r="K76" i="1"/>
  <c r="AD76" i="1" s="1"/>
  <c r="J76" i="1"/>
  <c r="W76" i="1" s="1"/>
  <c r="K80" i="1"/>
  <c r="AD80" i="1" s="1"/>
  <c r="J80" i="1"/>
  <c r="K84" i="1"/>
  <c r="AD84" i="1" s="1"/>
  <c r="J84" i="1"/>
  <c r="W84" i="1" s="1"/>
  <c r="K88" i="1"/>
  <c r="AD88" i="1" s="1"/>
  <c r="J88" i="1"/>
  <c r="J92" i="1"/>
  <c r="K92" i="1"/>
  <c r="AD92" i="1" s="1"/>
  <c r="K65" i="1"/>
  <c r="AD65" i="1" s="1"/>
  <c r="J65" i="1"/>
  <c r="K69" i="1"/>
  <c r="AD69" i="1" s="1"/>
  <c r="J69" i="1"/>
  <c r="W69" i="1" s="1"/>
  <c r="K73" i="1"/>
  <c r="AD73" i="1" s="1"/>
  <c r="J73" i="1"/>
  <c r="K77" i="1"/>
  <c r="AD77" i="1" s="1"/>
  <c r="J77" i="1"/>
  <c r="W77" i="1" s="1"/>
  <c r="J81" i="1"/>
  <c r="K81" i="1"/>
  <c r="AD81" i="1" s="1"/>
  <c r="K85" i="1"/>
  <c r="AD85" i="1" s="1"/>
  <c r="J85" i="1"/>
  <c r="W85" i="1" s="1"/>
  <c r="K89" i="1"/>
  <c r="AD89" i="1" s="1"/>
  <c r="J89" i="1"/>
  <c r="K93" i="1"/>
  <c r="AD93" i="1" s="1"/>
  <c r="J93" i="1"/>
  <c r="W93" i="1" s="1"/>
  <c r="J66" i="1"/>
  <c r="W66" i="1" s="1"/>
  <c r="K66" i="1"/>
  <c r="AD66" i="1" s="1"/>
  <c r="J70" i="1"/>
  <c r="K70" i="1"/>
  <c r="AD70" i="1" s="1"/>
  <c r="J74" i="1"/>
  <c r="K74" i="1"/>
  <c r="AD74" i="1" s="1"/>
  <c r="J78" i="1"/>
  <c r="W78" i="1" s="1"/>
  <c r="K78" i="1"/>
  <c r="AD78" i="1" s="1"/>
  <c r="J82" i="1"/>
  <c r="K82" i="1"/>
  <c r="AD82" i="1" s="1"/>
  <c r="J86" i="1"/>
  <c r="K86" i="1"/>
  <c r="AD86" i="1" s="1"/>
  <c r="J90" i="1"/>
  <c r="K90" i="1"/>
  <c r="AD90" i="1" s="1"/>
  <c r="J67" i="1"/>
  <c r="K67" i="1"/>
  <c r="AD67" i="1" s="1"/>
  <c r="K71" i="1"/>
  <c r="AD71" i="1" s="1"/>
  <c r="J71" i="1"/>
  <c r="J75" i="1"/>
  <c r="K75" i="1"/>
  <c r="AD75" i="1" s="1"/>
  <c r="J79" i="1"/>
  <c r="K79" i="1"/>
  <c r="AD79" i="1" s="1"/>
  <c r="J83" i="1"/>
  <c r="K83" i="1"/>
  <c r="AD83" i="1" s="1"/>
  <c r="J87" i="1"/>
  <c r="K87" i="1"/>
  <c r="AD87" i="1" s="1"/>
  <c r="K91" i="1"/>
  <c r="AD91" i="1" s="1"/>
  <c r="J91" i="1"/>
  <c r="W91" i="1" s="1"/>
  <c r="J38" i="1"/>
  <c r="W38" i="1" s="1"/>
  <c r="K38" i="1"/>
  <c r="AD38" i="1" s="1"/>
  <c r="K37" i="1"/>
  <c r="AD37" i="1" s="1"/>
  <c r="J37" i="1"/>
  <c r="W37" i="1" s="1"/>
  <c r="J36" i="1"/>
  <c r="K36" i="1"/>
  <c r="AD36" i="1" s="1"/>
  <c r="J35" i="1"/>
  <c r="W35" i="1" s="1"/>
  <c r="K35" i="1"/>
  <c r="AD35" i="1" s="1"/>
  <c r="J34" i="1"/>
  <c r="W34" i="1" s="1"/>
  <c r="K34" i="1"/>
  <c r="AD34" i="1" s="1"/>
  <c r="K33" i="1"/>
  <c r="AD33" i="1" s="1"/>
  <c r="J33" i="1"/>
  <c r="W33" i="1" s="1"/>
  <c r="K32" i="1"/>
  <c r="AD32" i="1" s="1"/>
  <c r="J32" i="1"/>
  <c r="W32" i="1" s="1"/>
  <c r="J31" i="1"/>
  <c r="W31" i="1" s="1"/>
  <c r="K31" i="1"/>
  <c r="AD31" i="1" s="1"/>
  <c r="J30" i="1"/>
  <c r="W30" i="1" s="1"/>
  <c r="K30" i="1"/>
  <c r="AD30" i="1" s="1"/>
  <c r="J29" i="1"/>
  <c r="W29" i="1" s="1"/>
  <c r="K29" i="1"/>
  <c r="AD29" i="1" s="1"/>
  <c r="K28" i="1"/>
  <c r="AD28" i="1" s="1"/>
  <c r="J28" i="1"/>
  <c r="W28" i="1" s="1"/>
  <c r="J27" i="1"/>
  <c r="W27" i="1" s="1"/>
  <c r="K27" i="1"/>
  <c r="J26" i="1"/>
  <c r="W26" i="1" s="1"/>
  <c r="K26" i="1"/>
  <c r="K25" i="1"/>
  <c r="J25" i="1"/>
  <c r="W25" i="1" s="1"/>
  <c r="K24" i="1"/>
  <c r="J24" i="1"/>
  <c r="W24" i="1" s="1"/>
  <c r="J23" i="1"/>
  <c r="W23" i="1" s="1"/>
  <c r="K23" i="1"/>
  <c r="A27" i="9"/>
  <c r="C26" i="9"/>
  <c r="G21" i="1"/>
  <c r="W74" i="1"/>
  <c r="W82" i="1"/>
  <c r="W90" i="1"/>
  <c r="W67" i="1"/>
  <c r="W75" i="1"/>
  <c r="W83" i="1"/>
  <c r="W72" i="1"/>
  <c r="W80" i="1"/>
  <c r="W88" i="1"/>
  <c r="W92" i="1"/>
  <c r="W70" i="1"/>
  <c r="W86" i="1"/>
  <c r="W71" i="1"/>
  <c r="W79" i="1"/>
  <c r="W87" i="1"/>
  <c r="W64" i="1"/>
  <c r="W36" i="1"/>
  <c r="W65" i="1"/>
  <c r="W73" i="1"/>
  <c r="W81" i="1"/>
  <c r="W89" i="1"/>
  <c r="I22" i="1"/>
  <c r="J22" i="1" l="1"/>
  <c r="K22" i="1"/>
  <c r="C27" i="9"/>
  <c r="A28" i="9"/>
  <c r="I21" i="1"/>
  <c r="K21" i="1" l="1"/>
  <c r="J21" i="1"/>
  <c r="W21" i="1" s="1"/>
  <c r="A29" i="9"/>
  <c r="C28" i="9"/>
  <c r="C29" i="9" l="1"/>
  <c r="A30" i="9"/>
  <c r="A31" i="9" l="1"/>
  <c r="C30" i="9"/>
  <c r="C31" i="9" l="1"/>
  <c r="A32" i="9"/>
  <c r="A33" i="9" l="1"/>
  <c r="C32" i="9"/>
  <c r="C33" i="9" l="1"/>
  <c r="A34" i="9"/>
  <c r="A35" i="9" s="1"/>
  <c r="C35" i="9" l="1"/>
  <c r="A36" i="9"/>
  <c r="C34" i="9"/>
  <c r="C36" i="9" l="1"/>
  <c r="A37" i="9"/>
  <c r="C37" i="9" l="1"/>
  <c r="A38" i="9"/>
  <c r="C38" i="9" l="1"/>
  <c r="A39" i="9"/>
  <c r="C39" i="9" l="1"/>
  <c r="A40" i="9"/>
  <c r="A41" i="9" l="1"/>
  <c r="C40" i="9"/>
  <c r="C41" i="9" l="1"/>
  <c r="A42" i="9"/>
  <c r="C42" i="9" l="1"/>
  <c r="A43" i="9"/>
  <c r="C43" i="9" l="1"/>
  <c r="A44" i="9"/>
  <c r="C44" i="9" l="1"/>
  <c r="A45" i="9"/>
  <c r="A46" i="9" l="1"/>
  <c r="C45" i="9"/>
  <c r="A47" i="9" l="1"/>
  <c r="C46" i="9"/>
  <c r="C47" i="9" l="1"/>
  <c r="A48" i="9"/>
  <c r="A49" i="9" l="1"/>
  <c r="C48" i="9"/>
  <c r="C49" i="9" l="1"/>
  <c r="A50" i="9"/>
  <c r="A51" i="9" l="1"/>
  <c r="C50" i="9"/>
  <c r="A52" i="9" l="1"/>
  <c r="C51" i="9"/>
  <c r="A53" i="9" l="1"/>
  <c r="C52" i="9"/>
  <c r="A54" i="9" l="1"/>
  <c r="C53" i="9"/>
  <c r="A55" i="9" l="1"/>
  <c r="C54" i="9"/>
  <c r="A56" i="9" l="1"/>
  <c r="C55" i="9"/>
  <c r="C56" i="9" l="1"/>
  <c r="A57" i="9"/>
  <c r="A58" i="9" l="1"/>
  <c r="C57" i="9"/>
  <c r="C58" i="9" l="1"/>
  <c r="A59" i="9"/>
  <c r="A60" i="9" l="1"/>
  <c r="C59" i="9"/>
  <c r="C60" i="9" l="1"/>
  <c r="A61" i="9"/>
  <c r="C61" i="9" l="1"/>
  <c r="A62" i="9"/>
  <c r="C62" i="9" l="1"/>
  <c r="A63" i="9"/>
  <c r="C63" i="9" l="1"/>
  <c r="A64" i="9"/>
  <c r="C64" i="9" l="1"/>
  <c r="A65" i="9"/>
  <c r="A66" i="9" l="1"/>
  <c r="C65" i="9"/>
  <c r="C66" i="9" l="1"/>
  <c r="A67" i="9"/>
  <c r="A68" i="9" l="1"/>
  <c r="C67" i="9"/>
  <c r="C68" i="9" l="1"/>
  <c r="A69" i="9"/>
  <c r="A70" i="9" l="1"/>
  <c r="C69" i="9"/>
  <c r="A71" i="9" l="1"/>
  <c r="C70" i="9"/>
  <c r="C71" i="9" l="1"/>
  <c r="A72" i="9"/>
  <c r="A73" i="9" l="1"/>
  <c r="C72" i="9"/>
  <c r="C73" i="9" l="1"/>
  <c r="A74" i="9"/>
  <c r="A75" i="9" l="1"/>
  <c r="C74" i="9"/>
  <c r="A76" i="9" l="1"/>
  <c r="C75" i="9"/>
  <c r="C76" i="9" l="1"/>
  <c r="A77" i="9"/>
  <c r="C77" i="9" l="1"/>
  <c r="A78" i="9"/>
  <c r="C78" i="9" l="1"/>
  <c r="A79" i="9"/>
  <c r="C79" i="9" l="1"/>
  <c r="A80" i="9"/>
  <c r="A81" i="9" l="1"/>
  <c r="C80" i="9"/>
  <c r="C81" i="9" l="1"/>
  <c r="A82" i="9"/>
  <c r="C82" i="9" l="1"/>
  <c r="A83" i="9"/>
  <c r="C83" i="9" l="1"/>
  <c r="A84" i="9"/>
  <c r="C84" i="9" l="1"/>
  <c r="A85" i="9"/>
  <c r="C85" i="9" l="1"/>
  <c r="A86" i="9"/>
  <c r="A87" i="9" l="1"/>
  <c r="C86" i="9"/>
  <c r="C87" i="9" l="1"/>
  <c r="A88" i="9"/>
  <c r="A89" i="9" l="1"/>
  <c r="C88" i="9"/>
  <c r="C89" i="9" l="1"/>
  <c r="A90" i="9"/>
  <c r="A91" i="9" l="1"/>
  <c r="C90" i="9"/>
  <c r="C91" i="9" l="1"/>
  <c r="A92" i="9"/>
  <c r="A93" i="9" l="1"/>
  <c r="C92" i="9"/>
  <c r="C93" i="9" l="1"/>
  <c r="A94" i="9"/>
  <c r="A95" i="9" l="1"/>
  <c r="C94" i="9"/>
  <c r="C95" i="9" l="1"/>
  <c r="A96" i="9"/>
  <c r="A97" i="9" l="1"/>
  <c r="C96" i="9"/>
  <c r="C97" i="9" l="1"/>
  <c r="A98" i="9"/>
  <c r="A99" i="9" l="1"/>
  <c r="C98" i="9"/>
  <c r="C99" i="9" l="1"/>
  <c r="A100" i="9"/>
  <c r="A101" i="9" l="1"/>
  <c r="C100" i="9"/>
  <c r="C101" i="9" l="1"/>
  <c r="A102" i="9"/>
  <c r="C102" i="9" l="1"/>
  <c r="A103" i="9"/>
  <c r="C103" i="9" l="1"/>
  <c r="A104" i="9"/>
  <c r="C104" i="9" l="1"/>
  <c r="A105" i="9"/>
  <c r="A106" i="9" l="1"/>
  <c r="C105" i="9"/>
  <c r="C106" i="9" l="1"/>
  <c r="F101" i="1" l="1"/>
  <c r="P101" i="1" s="1"/>
  <c r="F26" i="1" l="1"/>
  <c r="P26" i="1" s="1"/>
  <c r="F109" i="1"/>
  <c r="P109" i="1" s="1"/>
  <c r="F92" i="1"/>
  <c r="P92" i="1" s="1"/>
  <c r="F114" i="1"/>
  <c r="P114" i="1" s="1"/>
  <c r="F119" i="1"/>
  <c r="P119" i="1" s="1"/>
  <c r="F77" i="1"/>
  <c r="P77" i="1" s="1"/>
  <c r="F116" i="1"/>
  <c r="P116" i="1" s="1"/>
  <c r="F100" i="1"/>
  <c r="P100" i="1" s="1"/>
  <c r="F38" i="1"/>
  <c r="P38" i="1" s="1"/>
  <c r="F84" i="1"/>
  <c r="P84" i="1" s="1"/>
  <c r="F30" i="1"/>
  <c r="P30" i="1" s="1"/>
  <c r="F91" i="1"/>
  <c r="P91" i="1" s="1"/>
  <c r="F27" i="1"/>
  <c r="P27" i="1" s="1"/>
  <c r="F117" i="1"/>
  <c r="P117" i="1" s="1"/>
  <c r="F118" i="1"/>
  <c r="P118" i="1" s="1"/>
  <c r="F128" i="1"/>
  <c r="P128" i="1" s="1"/>
  <c r="F90" i="1"/>
  <c r="P90" i="1" s="1"/>
  <c r="F34" i="1"/>
  <c r="P34" i="1" s="1"/>
  <c r="F123" i="1"/>
  <c r="P123" i="1" s="1"/>
  <c r="F125" i="1"/>
  <c r="P125" i="1" s="1"/>
  <c r="F74" i="1"/>
  <c r="P74" i="1" s="1"/>
  <c r="F75" i="1"/>
  <c r="P75" i="1" s="1"/>
  <c r="F110" i="1"/>
  <c r="P110" i="1" s="1"/>
  <c r="F83" i="1"/>
  <c r="P83" i="1" s="1"/>
  <c r="F107" i="1"/>
  <c r="P107" i="1" s="1"/>
  <c r="F21" i="1"/>
  <c r="P21" i="1" s="1"/>
  <c r="F126" i="1"/>
  <c r="P126" i="1" s="1"/>
  <c r="F70" i="1"/>
  <c r="P70" i="1" s="1"/>
  <c r="F25" i="1"/>
  <c r="P25" i="1" s="1"/>
  <c r="F33" i="1"/>
  <c r="P33" i="1" s="1"/>
  <c r="F79" i="1"/>
  <c r="P79" i="1" s="1"/>
  <c r="F86" i="1"/>
  <c r="P86" i="1" s="1"/>
  <c r="F103" i="1"/>
  <c r="P103" i="1" s="1"/>
  <c r="F63" i="1"/>
  <c r="P63" i="1" s="1"/>
  <c r="F127" i="1"/>
  <c r="P127" i="1" s="1"/>
  <c r="F106" i="1"/>
  <c r="P106" i="1" s="1"/>
  <c r="F120" i="1"/>
  <c r="P120" i="1" s="1"/>
  <c r="F68" i="1"/>
  <c r="P68" i="1" s="1"/>
  <c r="F88" i="1"/>
  <c r="P88" i="1" s="1"/>
  <c r="F81" i="1"/>
  <c r="P81" i="1" s="1"/>
  <c r="F105" i="1"/>
  <c r="P105" i="1" s="1"/>
  <c r="F32" i="1"/>
  <c r="P32" i="1" s="1"/>
  <c r="F37" i="1"/>
  <c r="P37" i="1" s="1"/>
  <c r="F113" i="1"/>
  <c r="P113" i="1" s="1"/>
  <c r="F122" i="1"/>
  <c r="P122" i="1" s="1"/>
  <c r="F112" i="1"/>
  <c r="P112" i="1" s="1"/>
  <c r="F67" i="1"/>
  <c r="P67" i="1" s="1"/>
  <c r="F115" i="1"/>
  <c r="P115" i="1" s="1"/>
  <c r="F29" i="1"/>
  <c r="P29" i="1" s="1"/>
  <c r="F82" i="1"/>
  <c r="P82" i="1" s="1"/>
  <c r="F76" i="1"/>
  <c r="P76" i="1" s="1"/>
  <c r="F73" i="1"/>
  <c r="P73" i="1" s="1"/>
  <c r="F104" i="1"/>
  <c r="P104" i="1" s="1"/>
  <c r="F31" i="1"/>
  <c r="P31" i="1" s="1"/>
  <c r="F130" i="1"/>
  <c r="P130" i="1" s="1"/>
  <c r="F80" i="1"/>
  <c r="P80" i="1" s="1"/>
  <c r="F66" i="1"/>
  <c r="P66" i="1" s="1"/>
  <c r="F71" i="1"/>
  <c r="P71" i="1" s="1"/>
  <c r="F72" i="1"/>
  <c r="P72" i="1" s="1"/>
  <c r="F129" i="1"/>
  <c r="P129" i="1" s="1"/>
  <c r="F111" i="1"/>
  <c r="P111" i="1" s="1"/>
  <c r="F89" i="1"/>
  <c r="P89" i="1" s="1"/>
  <c r="F35" i="1"/>
  <c r="P35" i="1" s="1"/>
  <c r="F124" i="1"/>
  <c r="P124" i="1" s="1"/>
  <c r="F108" i="1"/>
  <c r="P108" i="1" s="1"/>
  <c r="F22" i="1"/>
  <c r="P22" i="1" s="1"/>
  <c r="F64" i="1"/>
  <c r="P64" i="1" s="1"/>
  <c r="F87" i="1"/>
  <c r="P87" i="1" s="1"/>
  <c r="F102" i="1"/>
  <c r="P102" i="1" s="1"/>
  <c r="F36" i="1"/>
  <c r="P36" i="1" s="1"/>
  <c r="F93" i="1"/>
  <c r="P93" i="1" s="1"/>
  <c r="F78" i="1"/>
  <c r="P78" i="1" s="1"/>
  <c r="F65" i="1"/>
  <c r="P65" i="1" s="1"/>
  <c r="F23" i="1"/>
  <c r="P23" i="1" s="1"/>
  <c r="F24" i="1"/>
  <c r="P24" i="1" s="1"/>
  <c r="F85" i="1"/>
  <c r="P85" i="1" s="1"/>
  <c r="F28" i="1"/>
  <c r="P28" i="1" s="1"/>
  <c r="F121" i="1"/>
  <c r="P121" i="1" s="1"/>
  <c r="F69" i="1"/>
  <c r="P69" i="1" s="1"/>
  <c r="L105" i="1"/>
  <c r="AF105" i="1" s="1"/>
  <c r="L72" i="1"/>
  <c r="AF72" i="1" s="1"/>
  <c r="L120" i="1"/>
  <c r="AF120" i="1" s="1"/>
  <c r="L103" i="1"/>
  <c r="AF103" i="1" s="1"/>
  <c r="L70" i="1"/>
  <c r="AF70" i="1" s="1"/>
  <c r="L75" i="1"/>
  <c r="AF75" i="1" s="1"/>
  <c r="L32" i="1"/>
  <c r="AF32" i="1" s="1"/>
  <c r="AD26" i="1"/>
  <c r="L102" i="1"/>
  <c r="AF102" i="1" s="1"/>
  <c r="L118" i="1"/>
  <c r="AF118" i="1" s="1"/>
  <c r="L86" i="1"/>
  <c r="AF86" i="1" s="1"/>
  <c r="L76" i="1" l="1"/>
  <c r="AF76" i="1" s="1"/>
  <c r="L81" i="1"/>
  <c r="AF81" i="1" s="1"/>
  <c r="L78" i="1"/>
  <c r="AF78" i="1" s="1"/>
  <c r="L127" i="1"/>
  <c r="AF127" i="1" s="1"/>
  <c r="L21" i="1"/>
  <c r="AF21" i="1" s="1"/>
  <c r="L116" i="1"/>
  <c r="AF116" i="1" s="1"/>
  <c r="L111" i="1"/>
  <c r="AF111" i="1" s="1"/>
  <c r="L101" i="1"/>
  <c r="AF101" i="1" s="1"/>
  <c r="L38" i="1"/>
  <c r="AF38" i="1" s="1"/>
  <c r="L71" i="1"/>
  <c r="AF71" i="1" s="1"/>
  <c r="L65" i="1"/>
  <c r="AF65" i="1" s="1"/>
  <c r="L66" i="1"/>
  <c r="AF66" i="1" s="1"/>
  <c r="L109" i="1"/>
  <c r="AF109" i="1" s="1"/>
  <c r="L26" i="1"/>
  <c r="AF26" i="1" s="1"/>
  <c r="L115" i="1"/>
  <c r="AF115" i="1" s="1"/>
  <c r="L126" i="1"/>
  <c r="AF126" i="1" s="1"/>
  <c r="L36" i="1"/>
  <c r="AF36" i="1" s="1"/>
  <c r="L100" i="1"/>
  <c r="AF100" i="1" s="1"/>
  <c r="L34" i="1"/>
  <c r="AF34" i="1" s="1"/>
  <c r="L125" i="1"/>
  <c r="AF125" i="1" s="1"/>
  <c r="L69" i="1"/>
  <c r="AF69" i="1" s="1"/>
  <c r="L90" i="1"/>
  <c r="AF90" i="1" s="1"/>
  <c r="L30" i="1"/>
  <c r="AF30" i="1" s="1"/>
  <c r="L74" i="1"/>
  <c r="AF74" i="1" s="1"/>
  <c r="L67" i="1"/>
  <c r="AF67" i="1" s="1"/>
  <c r="L73" i="1"/>
  <c r="AF73" i="1" s="1"/>
  <c r="L87" i="1"/>
  <c r="AF87" i="1" s="1"/>
  <c r="L88" i="1"/>
  <c r="AF88" i="1" s="1"/>
  <c r="L108" i="1"/>
  <c r="AF108" i="1" s="1"/>
  <c r="AD24" i="1"/>
  <c r="L110" i="1"/>
  <c r="AF110" i="1" s="1"/>
  <c r="L31" i="1"/>
  <c r="AF31" i="1" s="1"/>
  <c r="L27" i="1"/>
  <c r="AF27" i="1" s="1"/>
  <c r="L119" i="1"/>
  <c r="AF119" i="1" s="1"/>
  <c r="L33" i="1"/>
  <c r="AF33" i="1" s="1"/>
  <c r="L92" i="1"/>
  <c r="AF92" i="1" s="1"/>
  <c r="L106" i="1"/>
  <c r="AF106" i="1" s="1"/>
  <c r="L64" i="1"/>
  <c r="AF64" i="1" s="1"/>
  <c r="AD25" i="1"/>
  <c r="L113" i="1"/>
  <c r="AF113" i="1" s="1"/>
  <c r="L124" i="1"/>
  <c r="AF124" i="1" s="1"/>
  <c r="L37" i="1"/>
  <c r="AF37" i="1" s="1"/>
  <c r="AD22" i="1"/>
  <c r="L28" i="1"/>
  <c r="AF28" i="1" s="1"/>
  <c r="L77" i="1"/>
  <c r="AF77" i="1" s="1"/>
  <c r="L63" i="1"/>
  <c r="AF63" i="1" s="1"/>
  <c r="L122" i="1"/>
  <c r="AF122" i="1" s="1"/>
  <c r="AD21" i="1"/>
  <c r="L91" i="1"/>
  <c r="AF91" i="1" s="1"/>
  <c r="L29" i="1"/>
  <c r="AF29" i="1" s="1"/>
  <c r="L68" i="1"/>
  <c r="AF68" i="1" s="1"/>
  <c r="L80" i="1"/>
  <c r="AF80" i="1" s="1"/>
  <c r="L93" i="1"/>
  <c r="AF93" i="1" s="1"/>
  <c r="L130" i="1"/>
  <c r="AF130" i="1" s="1"/>
  <c r="L23" i="1"/>
  <c r="AF23" i="1" s="1"/>
  <c r="L35" i="1"/>
  <c r="AF35" i="1" s="1"/>
  <c r="L79" i="1"/>
  <c r="AF79" i="1" s="1"/>
  <c r="L22" i="1"/>
  <c r="AF22" i="1" s="1"/>
  <c r="L123" i="1"/>
  <c r="AF123" i="1" s="1"/>
  <c r="L112" i="1"/>
  <c r="AF112" i="1" s="1"/>
  <c r="L82" i="1"/>
  <c r="AF82" i="1" s="1"/>
  <c r="L107" i="1"/>
  <c r="AF107" i="1" s="1"/>
  <c r="AD27" i="1"/>
  <c r="L85" i="1"/>
  <c r="AF85" i="1" s="1"/>
  <c r="L89" i="1"/>
  <c r="AF89" i="1" s="1"/>
  <c r="L121" i="1"/>
  <c r="AF121" i="1" s="1"/>
  <c r="L117" i="1"/>
  <c r="AF117" i="1" s="1"/>
  <c r="L114" i="1"/>
  <c r="AF114" i="1" s="1"/>
  <c r="L129" i="1"/>
  <c r="AF129" i="1" s="1"/>
  <c r="L25" i="1"/>
  <c r="AF25" i="1" s="1"/>
  <c r="L83" i="1"/>
  <c r="AF83" i="1" s="1"/>
  <c r="L128" i="1"/>
  <c r="AF128" i="1" s="1"/>
  <c r="L84" i="1"/>
  <c r="AF84" i="1" s="1"/>
  <c r="L104" i="1"/>
  <c r="AF104" i="1" s="1"/>
  <c r="AD23" i="1"/>
  <c r="L24" i="1"/>
  <c r="AF24" i="1" s="1"/>
  <c r="W22" i="1"/>
</calcChain>
</file>

<file path=xl/comments1.xml><?xml version="1.0" encoding="utf-8"?>
<comments xmlns="http://schemas.openxmlformats.org/spreadsheetml/2006/main">
  <authors>
    <author>作成者</author>
  </authors>
  <commentList>
    <comment ref="P5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【留意事項】
定時制・通信制課程及び校舎・教室を併設する
学校においては、それぞれ別に作成する。</t>
        </r>
      </text>
    </comment>
    <comment ref="AJ11" authorId="0" shapeId="0">
      <text>
        <r>
          <rPr>
            <sz val="9"/>
            <color indexed="81"/>
            <rFont val="ＭＳ Ｐゴシック"/>
            <family val="3"/>
            <charset val="128"/>
          </rPr>
          <t>高等学校は，課程を入力する。ただし，校舎については，校舎名を入力する。
特別支援学校のうち，校舎・教室は，その名称を入力する。</t>
        </r>
      </text>
    </comment>
    <comment ref="O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◇研修番号を入力すると，入力不要の欄には「＊」が表示される。空白となっている欄に必要事項を入力する。
◇複数のコースがある講座については，コース等記号の欄に「記号入力」と表示されるので，コース記号を上書きした上で，必要事項を入力する。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5" authorId="0" shapeId="0">
      <text>
        <r>
          <rPr>
            <b/>
            <sz val="9"/>
            <color indexed="81"/>
            <rFont val="ＭＳ 明朝"/>
            <family val="1"/>
            <charset val="128"/>
          </rPr>
          <t>【留意事項】
定時制・通信制課程及び校舎・教室を併設する
学校においては、それぞれ別に作成する。</t>
        </r>
      </text>
    </comment>
    <comment ref="AJ11" authorId="0" shapeId="0">
      <text>
        <r>
          <rPr>
            <sz val="9"/>
            <color indexed="81"/>
            <rFont val="ＭＳ Ｐゴシック"/>
            <family val="3"/>
            <charset val="128"/>
          </rPr>
          <t>高等学校は，課程を入力する。ただし，校舎については，校舎名を入力する。
特別支援学校のうち，校舎・教室は，その名称を入力する。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◇研修番号を入力すると，入力不要の欄には「＊」が表示される。空白となっている欄に必要事項を入力する。
◇複数のコースがある講座については，コース等記号の欄に「記号入力」と表示されるので，コース記号を上書きした上で，必要事項を入力する。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関数が入っています。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<sst xmlns="http://schemas.openxmlformats.org/spreadsheetml/2006/main" count="1313" uniqueCount="318">
  <si>
    <t>枚目/</t>
    <rPh sb="0" eb="1">
      <t>マイ</t>
    </rPh>
    <rPh sb="1" eb="2">
      <t>メ</t>
    </rPh>
    <phoneticPr fontId="3"/>
  </si>
  <si>
    <t>枚中</t>
    <rPh sb="0" eb="1">
      <t>マイ</t>
    </rPh>
    <rPh sb="1" eb="2">
      <t>チュウ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</si>
  <si>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</si>
  <si>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</si>
  <si>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</si>
  <si>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課程・部等</t>
    <rPh sb="0" eb="2">
      <t>カテイ</t>
    </rPh>
    <rPh sb="3" eb="4">
      <t>ブ</t>
    </rPh>
    <rPh sb="4" eb="5">
      <t>トウ</t>
    </rPh>
    <phoneticPr fontId="3"/>
  </si>
  <si>
    <t>全日</t>
    <rPh sb="0" eb="1">
      <t>ゼン</t>
    </rPh>
    <rPh sb="1" eb="2">
      <t>ヒ</t>
    </rPh>
    <phoneticPr fontId="3"/>
  </si>
  <si>
    <t>　愛知県総合教育センター所長　殿</t>
    <rPh sb="1" eb="4">
      <t>アイチケン</t>
    </rPh>
    <rPh sb="4" eb="6">
      <t>ソウゴウ</t>
    </rPh>
    <rPh sb="6" eb="8">
      <t>キョウイク</t>
    </rPh>
    <rPh sb="12" eb="14">
      <t>ショチョウ</t>
    </rPh>
    <rPh sb="15" eb="16">
      <t>ドノ</t>
    </rPh>
    <phoneticPr fontId="3"/>
  </si>
  <si>
    <t>昼定</t>
    <rPh sb="0" eb="1">
      <t>ヒル</t>
    </rPh>
    <rPh sb="1" eb="2">
      <t>サダム</t>
    </rPh>
    <phoneticPr fontId="3"/>
  </si>
  <si>
    <t>学校名</t>
    <rPh sb="0" eb="2">
      <t>ガッコウ</t>
    </rPh>
    <rPh sb="2" eb="3">
      <t>メイ</t>
    </rPh>
    <phoneticPr fontId="3"/>
  </si>
  <si>
    <t>夜定</t>
    <rPh sb="0" eb="1">
      <t>ヨル</t>
    </rPh>
    <rPh sb="1" eb="2">
      <t>サダム</t>
    </rPh>
    <phoneticPr fontId="3"/>
  </si>
  <si>
    <t>通信</t>
    <rPh sb="0" eb="2">
      <t>ツウシン</t>
    </rPh>
    <phoneticPr fontId="3"/>
  </si>
  <si>
    <t>校長名</t>
    <rPh sb="0" eb="2">
      <t>コウチョウ</t>
    </rPh>
    <rPh sb="2" eb="3">
      <t>メイ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</si>
  <si>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</si>
  <si>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　下記のとおり提出します。</t>
    <rPh sb="1" eb="3">
      <t>カキ</t>
    </rPh>
    <rPh sb="7" eb="9">
      <t>テイシュツ</t>
    </rPh>
    <phoneticPr fontId="3"/>
  </si>
  <si>
    <t>記</t>
    <rPh sb="0" eb="1">
      <t>キ</t>
    </rPh>
    <phoneticPr fontId="3"/>
  </si>
  <si>
    <t>通番</t>
    <rPh sb="0" eb="1">
      <t>ツウ</t>
    </rPh>
    <rPh sb="1" eb="2">
      <t>バン</t>
    </rPh>
    <phoneticPr fontId="3"/>
  </si>
  <si>
    <t>学番</t>
    <rPh sb="0" eb="1">
      <t>ガク</t>
    </rPh>
    <rPh sb="1" eb="2">
      <t>バン</t>
    </rPh>
    <phoneticPr fontId="3"/>
  </si>
  <si>
    <t>整理番号</t>
    <rPh sb="0" eb="2">
      <t>セイリ</t>
    </rPh>
    <rPh sb="2" eb="4">
      <t>バンゴウ</t>
    </rPh>
    <phoneticPr fontId="3"/>
  </si>
  <si>
    <t>研修番号</t>
    <rPh sb="0" eb="2">
      <t>ケンシュウ</t>
    </rPh>
    <rPh sb="2" eb="4">
      <t>バンゴウ</t>
    </rPh>
    <phoneticPr fontId="3"/>
  </si>
  <si>
    <t>研修講座名</t>
    <rPh sb="0" eb="2">
      <t>ケンシュウ</t>
    </rPh>
    <rPh sb="2" eb="4">
      <t>コウザ</t>
    </rPh>
    <rPh sb="4" eb="5">
      <t>メイ</t>
    </rPh>
    <phoneticPr fontId="3"/>
  </si>
  <si>
    <t>コース記号→数値変換</t>
    <rPh sb="3" eb="5">
      <t>キゴウ</t>
    </rPh>
    <rPh sb="6" eb="8">
      <t>スウチ</t>
    </rPh>
    <rPh sb="8" eb="10">
      <t>ヘンカン</t>
    </rPh>
    <phoneticPr fontId="3"/>
  </si>
  <si>
    <t>コース欄</t>
    <rPh sb="3" eb="4">
      <t>ラン</t>
    </rPh>
    <phoneticPr fontId="3"/>
  </si>
  <si>
    <t>学校TEL</t>
    <rPh sb="0" eb="2">
      <t>ガッコウ</t>
    </rPh>
    <phoneticPr fontId="3"/>
  </si>
  <si>
    <t>研修
番号</t>
    <rPh sb="0" eb="2">
      <t>ケンシュウ</t>
    </rPh>
    <rPh sb="3" eb="5">
      <t>バンゴウ</t>
    </rPh>
    <phoneticPr fontId="3"/>
  </si>
  <si>
    <t>講座名</t>
    <rPh sb="0" eb="1">
      <t>コウ</t>
    </rPh>
    <rPh sb="1" eb="2">
      <t>ザ</t>
    </rPh>
    <rPh sb="2" eb="3">
      <t>メイ</t>
    </rPh>
    <phoneticPr fontId="3"/>
  </si>
  <si>
    <t>職名</t>
    <rPh sb="0" eb="1">
      <t>ショク</t>
    </rPh>
    <rPh sb="1" eb="2">
      <t>メイ</t>
    </rPh>
    <phoneticPr fontId="3"/>
  </si>
  <si>
    <t>氏名</t>
    <rPh sb="0" eb="2">
      <t>シメイ</t>
    </rPh>
    <phoneticPr fontId="3"/>
  </si>
  <si>
    <t>研修番号</t>
    <rPh sb="0" eb="2">
      <t>ケンシュウ</t>
    </rPh>
    <phoneticPr fontId="3"/>
  </si>
  <si>
    <t>検索値</t>
    <rPh sb="0" eb="2">
      <t>ケンサク</t>
    </rPh>
    <rPh sb="2" eb="3">
      <t>アタイ</t>
    </rPh>
    <phoneticPr fontId="3"/>
  </si>
  <si>
    <t>教科（科目）
記入不要は**</t>
    <rPh sb="7" eb="9">
      <t>キニュウ</t>
    </rPh>
    <rPh sb="9" eb="11">
      <t>フヨウ</t>
    </rPh>
    <phoneticPr fontId="3"/>
  </si>
  <si>
    <t>ｅＬ
有:1
無:0</t>
    <rPh sb="3" eb="4">
      <t>ア</t>
    </rPh>
    <rPh sb="7" eb="8">
      <t>ナ</t>
    </rPh>
    <phoneticPr fontId="3"/>
  </si>
  <si>
    <t>種別</t>
    <rPh sb="0" eb="2">
      <t>シュベツ</t>
    </rPh>
    <phoneticPr fontId="3"/>
  </si>
  <si>
    <t>研修種別</t>
    <rPh sb="0" eb="2">
      <t>ケンシュウ</t>
    </rPh>
    <rPh sb="2" eb="4">
      <t>シュベツ</t>
    </rPh>
    <phoneticPr fontId="3"/>
  </si>
  <si>
    <t>記号→番号へ置換</t>
    <rPh sb="0" eb="2">
      <t>キゴウ</t>
    </rPh>
    <rPh sb="3" eb="5">
      <t>バンゴウ</t>
    </rPh>
    <rPh sb="6" eb="7">
      <t>オ</t>
    </rPh>
    <rPh sb="7" eb="8">
      <t>カ</t>
    </rPh>
    <phoneticPr fontId="3"/>
  </si>
  <si>
    <t>義務</t>
    <rPh sb="0" eb="2">
      <t>ギム</t>
    </rPh>
    <phoneticPr fontId="3"/>
  </si>
  <si>
    <t>県立</t>
    <rPh sb="0" eb="2">
      <t>ケンリツ</t>
    </rPh>
    <phoneticPr fontId="3"/>
  </si>
  <si>
    <t>**</t>
  </si>
  <si>
    <t>*****</t>
  </si>
  <si>
    <t>高等学校初任者研修</t>
  </si>
  <si>
    <t/>
  </si>
  <si>
    <t>県立学校新規採用実習教員･寄宿舎指導員研修</t>
  </si>
  <si>
    <t>高等学校２年目教員研修</t>
  </si>
  <si>
    <t>特別支援学校２年目教員研修</t>
  </si>
  <si>
    <t>特別支援学校初任者研修拠点校指導教員研修</t>
    <rPh sb="0" eb="2">
      <t>トクベツ</t>
    </rPh>
    <rPh sb="2" eb="4">
      <t>シエン</t>
    </rPh>
    <rPh sb="4" eb="6">
      <t>ガッコウ</t>
    </rPh>
    <rPh sb="6" eb="9">
      <t>ショニンシャ</t>
    </rPh>
    <rPh sb="9" eb="11">
      <t>ケンシュウ</t>
    </rPh>
    <rPh sb="11" eb="13">
      <t>キョテン</t>
    </rPh>
    <rPh sb="13" eb="14">
      <t>コウ</t>
    </rPh>
    <rPh sb="14" eb="16">
      <t>シドウ</t>
    </rPh>
    <rPh sb="16" eb="18">
      <t>キョウイン</t>
    </rPh>
    <rPh sb="18" eb="20">
      <t>ケンシュウ</t>
    </rPh>
    <phoneticPr fontId="3"/>
  </si>
  <si>
    <t>特別支援学級担当教員初心者研修</t>
  </si>
  <si>
    <t>特別支援学校部主事研修</t>
  </si>
  <si>
    <t>園長等運営管理研修</t>
  </si>
  <si>
    <t>小中学校新任教頭研修</t>
  </si>
  <si>
    <t>小中学校新任校長研修</t>
  </si>
  <si>
    <t>県立学校新任教頭研修</t>
  </si>
  <si>
    <t>県立学校新任校長研修</t>
  </si>
  <si>
    <t>県立学校運営講座</t>
    <rPh sb="0" eb="2">
      <t>ケンリツ</t>
    </rPh>
    <rPh sb="2" eb="4">
      <t>ガッコウ</t>
    </rPh>
    <rPh sb="4" eb="6">
      <t>ウンエイ</t>
    </rPh>
    <rPh sb="6" eb="8">
      <t>コウザ</t>
    </rPh>
    <phoneticPr fontId="3"/>
  </si>
  <si>
    <t>記号入力</t>
    <rPh sb="0" eb="2">
      <t>キゴウ</t>
    </rPh>
    <rPh sb="2" eb="4">
      <t>ニュウリョク</t>
    </rPh>
    <phoneticPr fontId="3"/>
  </si>
  <si>
    <t>特別支援教育講座</t>
  </si>
  <si>
    <t>枚数</t>
    <rPh sb="0" eb="2">
      <t>マイスウ</t>
    </rPh>
    <phoneticPr fontId="3"/>
  </si>
  <si>
    <t>学校名</t>
    <rPh sb="0" eb="2">
      <t>ガッコウ</t>
    </rPh>
    <rPh sb="2" eb="3">
      <t>メイ</t>
    </rPh>
    <phoneticPr fontId="1"/>
  </si>
  <si>
    <t>-</t>
    <phoneticPr fontId="3"/>
  </si>
  <si>
    <t>-</t>
    <phoneticPr fontId="3"/>
  </si>
  <si>
    <t>　定時制・通信制課程及び校舎・教室を併設する学校においては，それぞれ別に作成する。</t>
    <rPh sb="34" eb="35">
      <t>ベツ</t>
    </rPh>
    <rPh sb="36" eb="38">
      <t>サクセイ</t>
    </rPh>
    <phoneticPr fontId="1"/>
  </si>
  <si>
    <t>１　メール送信に当たって「件名」及び「ファイル名」は，次のとおりとする。</t>
    <rPh sb="5" eb="7">
      <t>ソウシン</t>
    </rPh>
    <rPh sb="8" eb="9">
      <t>ア</t>
    </rPh>
    <rPh sb="13" eb="15">
      <t>ケンメイ</t>
    </rPh>
    <rPh sb="16" eb="17">
      <t>オヨ</t>
    </rPh>
    <rPh sb="23" eb="24">
      <t>メイ</t>
    </rPh>
    <rPh sb="27" eb="28">
      <t>ツギ</t>
    </rPh>
    <phoneticPr fontId="3"/>
  </si>
  <si>
    <t>２　送信方法</t>
    <rPh sb="2" eb="4">
      <t>ソウシン</t>
    </rPh>
    <rPh sb="4" eb="6">
      <t>ホウホウ</t>
    </rPh>
    <phoneticPr fontId="3"/>
  </si>
  <si>
    <t>下表に記載のない研修・講座については，留意事項等はありません。</t>
    <rPh sb="0" eb="1">
      <t>シタ</t>
    </rPh>
    <rPh sb="1" eb="2">
      <t>ヒョウ</t>
    </rPh>
    <rPh sb="3" eb="5">
      <t>キサイ</t>
    </rPh>
    <rPh sb="8" eb="10">
      <t>ケンシュウ</t>
    </rPh>
    <rPh sb="11" eb="13">
      <t>コウザ</t>
    </rPh>
    <rPh sb="19" eb="21">
      <t>リュウイ</t>
    </rPh>
    <rPh sb="21" eb="23">
      <t>ジコウ</t>
    </rPh>
    <rPh sb="23" eb="24">
      <t>トウ</t>
    </rPh>
    <phoneticPr fontId="3"/>
  </si>
  <si>
    <t>提出
期限</t>
    <rPh sb="0" eb="2">
      <t>テイシュツ</t>
    </rPh>
    <rPh sb="3" eb="5">
      <t>キゲン</t>
    </rPh>
    <phoneticPr fontId="3"/>
  </si>
  <si>
    <t>コース
等記号</t>
    <rPh sb="4" eb="5">
      <t>トウ</t>
    </rPh>
    <rPh sb="5" eb="7">
      <t>キゴウ</t>
    </rPh>
    <phoneticPr fontId="3"/>
  </si>
  <si>
    <t>コース等記号</t>
    <rPh sb="3" eb="4">
      <t>トウ</t>
    </rPh>
    <rPh sb="4" eb="6">
      <t>キゴウ</t>
    </rPh>
    <phoneticPr fontId="3"/>
  </si>
  <si>
    <t>課程
・部等</t>
    <rPh sb="0" eb="2">
      <t>カテイ</t>
    </rPh>
    <rPh sb="4" eb="5">
      <t>ブ</t>
    </rPh>
    <rPh sb="5" eb="6">
      <t>トウ</t>
    </rPh>
    <phoneticPr fontId="3"/>
  </si>
  <si>
    <t>留意事項及び入力上の注意</t>
    <rPh sb="0" eb="2">
      <t>リュウイ</t>
    </rPh>
    <rPh sb="2" eb="4">
      <t>ジコウ</t>
    </rPh>
    <rPh sb="4" eb="5">
      <t>オヨ</t>
    </rPh>
    <rPh sb="6" eb="8">
      <t>ニュウリョク</t>
    </rPh>
    <rPh sb="8" eb="9">
      <t>ジョウ</t>
    </rPh>
    <rPh sb="10" eb="12">
      <t>チュウイ</t>
    </rPh>
    <phoneticPr fontId="3"/>
  </si>
  <si>
    <t>メール送信先アドレス</t>
    <rPh sb="3" eb="5">
      <t>ソウシン</t>
    </rPh>
    <rPh sb="5" eb="6">
      <t>サキ</t>
    </rPh>
    <phoneticPr fontId="3"/>
  </si>
  <si>
    <t>　また，ｅラーニング研修を実施する講座について，システム利用及びユーザＩＤ，パスワードの発行を申請します。</t>
    <rPh sb="13" eb="15">
      <t>ジッシ</t>
    </rPh>
    <phoneticPr fontId="3"/>
  </si>
  <si>
    <t>sogokyoiku-c@pref.aichi.lg.jp</t>
  </si>
  <si>
    <t>　下記に従って，本様式をメール送信する。</t>
    <rPh sb="1" eb="3">
      <t>カキ</t>
    </rPh>
    <rPh sb="4" eb="5">
      <t>シタガ</t>
    </rPh>
    <rPh sb="8" eb="9">
      <t>ホン</t>
    </rPh>
    <rPh sb="9" eb="11">
      <t>ヨウシキ</t>
    </rPh>
    <rPh sb="15" eb="17">
      <t>ソウシン</t>
    </rPh>
    <phoneticPr fontId="1"/>
  </si>
  <si>
    <t>ファイル名及び送信メールの件名</t>
    <rPh sb="4" eb="5">
      <t>メイ</t>
    </rPh>
    <rPh sb="5" eb="6">
      <t>オヨ</t>
    </rPh>
    <rPh sb="7" eb="9">
      <t>ソウシン</t>
    </rPh>
    <rPh sb="13" eb="15">
      <t>ケンメイ</t>
    </rPh>
    <phoneticPr fontId="3"/>
  </si>
  <si>
    <t>職名</t>
    <rPh sb="0" eb="2">
      <t>ショクメイ</t>
    </rPh>
    <phoneticPr fontId="1"/>
  </si>
  <si>
    <t>職員番号</t>
    <phoneticPr fontId="3"/>
  </si>
  <si>
    <t>教諭</t>
    <rPh sb="0" eb="2">
      <t>キョウユ</t>
    </rPh>
    <phoneticPr fontId="1"/>
  </si>
  <si>
    <t>職名</t>
    <rPh sb="0" eb="2">
      <t>ショクメイ</t>
    </rPh>
    <phoneticPr fontId="1"/>
  </si>
  <si>
    <t>養護教諭</t>
    <rPh sb="0" eb="1">
      <t>ヨウゴ</t>
    </rPh>
    <rPh sb="1" eb="3">
      <t>キョウユ</t>
    </rPh>
    <phoneticPr fontId="1"/>
  </si>
  <si>
    <t>栄養教諭</t>
    <rPh sb="0" eb="1">
      <t>エイヨウ</t>
    </rPh>
    <rPh sb="1" eb="3">
      <t>キョウユ</t>
    </rPh>
    <phoneticPr fontId="1"/>
  </si>
  <si>
    <t>養護教諭</t>
    <rPh sb="0" eb="2">
      <t>キョウユ</t>
    </rPh>
    <phoneticPr fontId="1"/>
  </si>
  <si>
    <t>栄養教諭</t>
    <rPh sb="0" eb="2">
      <t>キョウユ</t>
    </rPh>
    <phoneticPr fontId="1"/>
  </si>
  <si>
    <t>部主事</t>
    <rPh sb="0" eb="2">
      <t>シュジ</t>
    </rPh>
    <phoneticPr fontId="1"/>
  </si>
  <si>
    <t>教頭</t>
    <rPh sb="0" eb="1">
      <t>キョウトウ</t>
    </rPh>
    <phoneticPr fontId="1"/>
  </si>
  <si>
    <t>校長</t>
    <rPh sb="0" eb="1">
      <t>コウチョウ</t>
    </rPh>
    <phoneticPr fontId="1"/>
  </si>
  <si>
    <t>職員番号
記入不要は*****</t>
    <rPh sb="0" eb="2">
      <t>ショクイン</t>
    </rPh>
    <rPh sb="2" eb="4">
      <t>バンゴウ</t>
    </rPh>
    <rPh sb="5" eb="7">
      <t>キニュウ</t>
    </rPh>
    <rPh sb="7" eb="9">
      <t>フヨウ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</si>
  <si>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</si>
  <si>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</si>
  <si>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</si>
  <si>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</si>
  <si>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教育研究リーダー養成研修</t>
    <rPh sb="0" eb="2">
      <t>キョウイク</t>
    </rPh>
    <rPh sb="2" eb="4">
      <t>ケンキュウ</t>
    </rPh>
    <rPh sb="8" eb="10">
      <t>ヨウセイ</t>
    </rPh>
    <rPh sb="10" eb="12">
      <t>ケンシュウ</t>
    </rPh>
    <phoneticPr fontId="3"/>
  </si>
  <si>
    <t>特別支援教育相談長期研修</t>
    <rPh sb="0" eb="2">
      <t>トクベツ</t>
    </rPh>
    <rPh sb="2" eb="4">
      <t>シエン</t>
    </rPh>
    <rPh sb="4" eb="6">
      <t>キョウイク</t>
    </rPh>
    <rPh sb="6" eb="8">
      <t>ソウダン</t>
    </rPh>
    <rPh sb="8" eb="10">
      <t>チョウキ</t>
    </rPh>
    <rPh sb="10" eb="12">
      <t>ケンシュウ</t>
    </rPh>
    <phoneticPr fontId="3"/>
  </si>
  <si>
    <t>教育相談特別研修</t>
    <rPh sb="0" eb="2">
      <t>キョウイク</t>
    </rPh>
    <rPh sb="2" eb="4">
      <t>ソウダン</t>
    </rPh>
    <rPh sb="4" eb="6">
      <t>トクベツ</t>
    </rPh>
    <rPh sb="6" eb="8">
      <t>ケンシュウ</t>
    </rPh>
    <phoneticPr fontId="3"/>
  </si>
  <si>
    <t>全日制</t>
    <rPh sb="0" eb="3">
      <t>ゼンニチセイ</t>
    </rPh>
    <phoneticPr fontId="1"/>
  </si>
  <si>
    <t>38</t>
    <phoneticPr fontId="1"/>
  </si>
  <si>
    <t>9506</t>
    <phoneticPr fontId="1"/>
  </si>
  <si>
    <t>ｅＬ</t>
  </si>
  <si>
    <t>B</t>
    <phoneticPr fontId="1"/>
  </si>
  <si>
    <t>→</t>
  </si>
  <si>
    <t>学校番号</t>
    <rPh sb="0" eb="2">
      <t>ガッコウ</t>
    </rPh>
    <rPh sb="2" eb="4">
      <t>バンゴウ</t>
    </rPh>
    <phoneticPr fontId="3"/>
  </si>
  <si>
    <t>課程
校舎等</t>
    <rPh sb="0" eb="2">
      <t>カテイ</t>
    </rPh>
    <rPh sb="3" eb="5">
      <t>コウシャ</t>
    </rPh>
    <rPh sb="5" eb="6">
      <t>トウ</t>
    </rPh>
    <phoneticPr fontId="1"/>
  </si>
  <si>
    <t>〔入力・送信上の注意〕</t>
    <rPh sb="4" eb="6">
      <t>ソウシン</t>
    </rPh>
    <rPh sb="6" eb="7">
      <t>ジョウ</t>
    </rPh>
    <rPh sb="8" eb="10">
      <t>チュウイ</t>
    </rPh>
    <phoneticPr fontId="3"/>
  </si>
  <si>
    <t>　研修番号を入力すると講座名は自動的に表示される。また，入力不要の欄には「*」が表示される。</t>
    <rPh sb="28" eb="30">
      <t>ニュウリョク</t>
    </rPh>
    <phoneticPr fontId="1"/>
  </si>
  <si>
    <t>A</t>
    <phoneticPr fontId="1"/>
  </si>
  <si>
    <t>※以下余白</t>
    <rPh sb="1" eb="3">
      <t>イカ</t>
    </rPh>
    <rPh sb="3" eb="5">
      <t>ヨハク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</si>
  <si>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</si>
  <si>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</si>
  <si>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</si>
  <si>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</si>
  <si>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</si>
  <si>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</si>
  <si>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</si>
  <si>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</si>
  <si>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</si>
  <si>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【提出上の注意】</t>
    <rPh sb="1" eb="3">
      <t>テイシュツ</t>
    </rPh>
    <rPh sb="3" eb="4">
      <t>ジョウ</t>
    </rPh>
    <rPh sb="5" eb="7">
      <t>チュウイ</t>
    </rPh>
    <phoneticPr fontId="3"/>
  </si>
  <si>
    <t>C</t>
    <phoneticPr fontId="1"/>
  </si>
  <si>
    <t>職員番号
（７桁）</t>
    <rPh sb="0" eb="2">
      <t>ショクイン</t>
    </rPh>
    <rPh sb="2" eb="4">
      <t>バンゴウ</t>
    </rPh>
    <rPh sb="7" eb="8">
      <t>ケタ</t>
    </rPh>
    <phoneticPr fontId="3"/>
  </si>
  <si>
    <t>　希望者のいる講座を研修番号順に全て入力する。</t>
    <phoneticPr fontId="1"/>
  </si>
  <si>
    <t>　「課程・部等」欄は，高等学校は全日，定時（昼定，夜定），通信の別，特別支援学校は幼稚部，小学部，中学部，高等部の別を入力する。</t>
    <phoneticPr fontId="1"/>
  </si>
  <si>
    <t>　用紙が不足する場合は，２枚目を作成する。</t>
    <phoneticPr fontId="1"/>
  </si>
  <si>
    <t>&lt;注&gt;本入力例の氏名は，実在する人物とは一切関係ありません。</t>
    <rPh sb="4" eb="6">
      <t>ニュウリョク</t>
    </rPh>
    <phoneticPr fontId="1"/>
  </si>
  <si>
    <t>山本　花子</t>
    <rPh sb="0" eb="2">
      <t>ヤマモト</t>
    </rPh>
    <rPh sb="3" eb="5">
      <t>ハナコ</t>
    </rPh>
    <phoneticPr fontId="1"/>
  </si>
  <si>
    <t>加藤　洋一</t>
    <rPh sb="0" eb="2">
      <t>カトウ</t>
    </rPh>
    <rPh sb="3" eb="5">
      <t>ヨウイチ</t>
    </rPh>
    <phoneticPr fontId="1"/>
  </si>
  <si>
    <t>佐藤　次郎</t>
    <rPh sb="0" eb="2">
      <t>サトウ</t>
    </rPh>
    <rPh sb="3" eb="5">
      <t>ジロウ</t>
    </rPh>
    <phoneticPr fontId="1"/>
  </si>
  <si>
    <t>島田　幹夫</t>
    <rPh sb="0" eb="2">
      <t>シマダ</t>
    </rPh>
    <rPh sb="3" eb="5">
      <t>ミキオ</t>
    </rPh>
    <phoneticPr fontId="1"/>
  </si>
  <si>
    <t>山中　太郎</t>
    <rPh sb="0" eb="2">
      <t>ヤマナカ</t>
    </rPh>
    <rPh sb="3" eb="5">
      <t>タロウ</t>
    </rPh>
    <phoneticPr fontId="1"/>
  </si>
  <si>
    <t>備　考</t>
    <rPh sb="0" eb="1">
      <t>ソナエ</t>
    </rPh>
    <rPh sb="2" eb="3">
      <t>コウ</t>
    </rPh>
    <phoneticPr fontId="1"/>
  </si>
  <si>
    <t>「理科」は希望実習分野を入力</t>
    <rPh sb="1" eb="3">
      <t>リカ</t>
    </rPh>
    <rPh sb="5" eb="7">
      <t>キボウ</t>
    </rPh>
    <rPh sb="7" eb="9">
      <t>ジッシュウ</t>
    </rPh>
    <rPh sb="9" eb="11">
      <t>ブンヤ</t>
    </rPh>
    <rPh sb="12" eb="14">
      <t>ニュウリョク</t>
    </rPh>
    <phoneticPr fontId="1"/>
  </si>
  <si>
    <t>備考</t>
    <rPh sb="0" eb="2">
      <t>ビコウ</t>
    </rPh>
    <phoneticPr fontId="1"/>
  </si>
  <si>
    <t>３</t>
  </si>
  <si>
    <t>４</t>
  </si>
  <si>
    <t>５</t>
  </si>
  <si>
    <t>６</t>
  </si>
  <si>
    <t>７</t>
  </si>
  <si>
    <t>８</t>
  </si>
  <si>
    <t>９</t>
  </si>
  <si>
    <t>研究領域を記入</t>
    <rPh sb="0" eb="2">
      <t>ケンキュウ</t>
    </rPh>
    <rPh sb="2" eb="4">
      <t>リョウイキ</t>
    </rPh>
    <rPh sb="5" eb="7">
      <t>キニュウ</t>
    </rPh>
    <phoneticPr fontId="1"/>
  </si>
  <si>
    <t>「特別支援教育相談実習」</t>
    <rPh sb="1" eb="3">
      <t>トクベツ</t>
    </rPh>
    <rPh sb="3" eb="5">
      <t>シエン</t>
    </rPh>
    <rPh sb="5" eb="7">
      <t>キョウイク</t>
    </rPh>
    <rPh sb="7" eb="9">
      <t>ソウダン</t>
    </rPh>
    <rPh sb="9" eb="11">
      <t>ジッシュウ</t>
    </rPh>
    <phoneticPr fontId="1"/>
  </si>
  <si>
    <r>
      <t xml:space="preserve">備考
</t>
    </r>
    <r>
      <rPr>
        <sz val="9"/>
        <rFont val="ＭＳ 明朝"/>
        <family val="1"/>
        <charset val="128"/>
      </rPr>
      <t>※p.82を参照し，必要事項を入力する</t>
    </r>
    <rPh sb="0" eb="2">
      <t>ビコウ</t>
    </rPh>
    <rPh sb="9" eb="11">
      <t>サンショウ</t>
    </rPh>
    <rPh sb="13" eb="15">
      <t>ヒツヨウ</t>
    </rPh>
    <rPh sb="15" eb="17">
      <t>ジコウ</t>
    </rPh>
    <phoneticPr fontId="3"/>
  </si>
  <si>
    <t>年数 / 初</t>
    <rPh sb="0" eb="1">
      <t>ネンスウ</t>
    </rPh>
    <phoneticPr fontId="1"/>
  </si>
  <si>
    <t>ｅラ単独</t>
    <phoneticPr fontId="3"/>
  </si>
  <si>
    <t>→</t>
    <phoneticPr fontId="3"/>
  </si>
  <si>
    <t>B</t>
    <phoneticPr fontId="3"/>
  </si>
  <si>
    <t>C</t>
    <phoneticPr fontId="3"/>
  </si>
  <si>
    <t>**</t>
    <phoneticPr fontId="3"/>
  </si>
  <si>
    <t xml:space="preserve"> </t>
    <phoneticPr fontId="3"/>
  </si>
  <si>
    <t>　必ず校長の決裁後に提出する。</t>
    <phoneticPr fontId="1"/>
  </si>
  <si>
    <t>　「氏名」欄は，姓と名の間を全角１文字空ける。</t>
    <phoneticPr fontId="1"/>
  </si>
  <si>
    <t>講座名</t>
    <phoneticPr fontId="3"/>
  </si>
  <si>
    <t>高橋　梅子</t>
    <rPh sb="0" eb="2">
      <t>タカハシ</t>
    </rPh>
    <rPh sb="3" eb="5">
      <t>ウメコ</t>
    </rPh>
    <phoneticPr fontId="1"/>
  </si>
  <si>
    <t>令和</t>
    <rPh sb="0" eb="2">
      <t>レイワ</t>
    </rPh>
    <phoneticPr fontId="1"/>
  </si>
  <si>
    <t>令和２年度研修・講座名</t>
    <rPh sb="0" eb="2">
      <t>レイワ</t>
    </rPh>
    <phoneticPr fontId="1"/>
  </si>
  <si>
    <t>高等学校３年目教員研修</t>
    <rPh sb="0" eb="2">
      <t>コウトウ</t>
    </rPh>
    <rPh sb="2" eb="4">
      <t>ガッコウ</t>
    </rPh>
    <rPh sb="5" eb="7">
      <t>ネンメ</t>
    </rPh>
    <rPh sb="7" eb="9">
      <t>キョウイン</t>
    </rPh>
    <rPh sb="9" eb="11">
      <t>ケンシュウ</t>
    </rPh>
    <phoneticPr fontId="1"/>
  </si>
  <si>
    <t>特別支援学校３年目教員研修</t>
    <rPh sb="0" eb="2">
      <t>トクベツ</t>
    </rPh>
    <rPh sb="2" eb="4">
      <t>シエン</t>
    </rPh>
    <rPh sb="4" eb="6">
      <t>ガッコウ</t>
    </rPh>
    <rPh sb="7" eb="9">
      <t>ネンメ</t>
    </rPh>
    <rPh sb="9" eb="11">
      <t>キョウイン</t>
    </rPh>
    <rPh sb="11" eb="13">
      <t>ケンシュウ</t>
    </rPh>
    <phoneticPr fontId="1"/>
  </si>
  <si>
    <t>教諭</t>
    <rPh sb="0" eb="1">
      <t>キョウユ</t>
    </rPh>
    <phoneticPr fontId="1"/>
  </si>
  <si>
    <t>ｅＬ</t>
    <phoneticPr fontId="1"/>
  </si>
  <si>
    <t>「大学科・小学科」を入力</t>
    <rPh sb="1" eb="2">
      <t>ダイ</t>
    </rPh>
    <rPh sb="2" eb="4">
      <t>ガッカ</t>
    </rPh>
    <rPh sb="5" eb="6">
      <t>ショウ</t>
    </rPh>
    <rPh sb="6" eb="8">
      <t>ガッカ</t>
    </rPh>
    <rPh sb="10" eb="12">
      <t>ニュウリョク</t>
    </rPh>
    <phoneticPr fontId="1"/>
  </si>
  <si>
    <t>コース</t>
    <phoneticPr fontId="3"/>
  </si>
  <si>
    <t>コース
記入不要は**</t>
    <phoneticPr fontId="3"/>
  </si>
  <si>
    <t>在職期間（年）
記入不要は**</t>
    <phoneticPr fontId="3"/>
  </si>
  <si>
    <t>ｅＬ</t>
    <phoneticPr fontId="1"/>
  </si>
  <si>
    <t>→</t>
    <phoneticPr fontId="3"/>
  </si>
  <si>
    <t>小学校初任者研修</t>
    <phoneticPr fontId="3"/>
  </si>
  <si>
    <t>A</t>
    <phoneticPr fontId="3"/>
  </si>
  <si>
    <t>→</t>
    <phoneticPr fontId="3"/>
  </si>
  <si>
    <t>中学校初任者研修</t>
    <phoneticPr fontId="3"/>
  </si>
  <si>
    <t>B</t>
    <phoneticPr fontId="3"/>
  </si>
  <si>
    <t>特別支援学校初任者研修</t>
    <phoneticPr fontId="3"/>
  </si>
  <si>
    <t>D</t>
    <phoneticPr fontId="3"/>
  </si>
  <si>
    <t>新規採用養護教諭研修</t>
    <phoneticPr fontId="3"/>
  </si>
  <si>
    <t>E</t>
    <phoneticPr fontId="3"/>
  </si>
  <si>
    <t>新規採用栄養教諭研修</t>
    <phoneticPr fontId="3"/>
  </si>
  <si>
    <t>F</t>
    <phoneticPr fontId="3"/>
  </si>
  <si>
    <t>G</t>
    <phoneticPr fontId="3"/>
  </si>
  <si>
    <t>幼稚園等新規採用教員研修</t>
    <phoneticPr fontId="3"/>
  </si>
  <si>
    <t>ｅＬ</t>
    <phoneticPr fontId="1"/>
  </si>
  <si>
    <t>**</t>
    <phoneticPr fontId="3"/>
  </si>
  <si>
    <t>**</t>
    <phoneticPr fontId="3"/>
  </si>
  <si>
    <t>ｅラ単独</t>
    <phoneticPr fontId="3"/>
  </si>
  <si>
    <t>ｅラ単独</t>
    <phoneticPr fontId="3"/>
  </si>
  <si>
    <t>G</t>
    <phoneticPr fontId="1"/>
  </si>
  <si>
    <t>いじめ・不登校などの今日的課題に対応する教育相談講座</t>
    <rPh sb="4" eb="7">
      <t>フトウコウ</t>
    </rPh>
    <rPh sb="10" eb="13">
      <t>コンニチテキ</t>
    </rPh>
    <rPh sb="13" eb="15">
      <t>カダイ</t>
    </rPh>
    <rPh sb="16" eb="18">
      <t>タイオウ</t>
    </rPh>
    <rPh sb="20" eb="22">
      <t>キョウイク</t>
    </rPh>
    <rPh sb="22" eb="24">
      <t>ソウダン</t>
    </rPh>
    <rPh sb="24" eb="26">
      <t>コウザ</t>
    </rPh>
    <phoneticPr fontId="1"/>
  </si>
  <si>
    <t>学級・学年づくりに生かす教育相談講座</t>
  </si>
  <si>
    <t>○</t>
  </si>
  <si>
    <t>教育相談コーディネーター養成講座</t>
  </si>
  <si>
    <t>効果を上げる授業研究の在り方</t>
  </si>
  <si>
    <t>外国人児童生徒教育の現状と課題</t>
  </si>
  <si>
    <t>愛知の特別支援教育</t>
  </si>
  <si>
    <t>事例研究の意義と進め方</t>
  </si>
  <si>
    <t>Ａ・Ｂ</t>
  </si>
  <si>
    <t>理科観察・実験指導基礎講座</t>
  </si>
  <si>
    <t>ＥＳＤ（持続発展教育）推進講座</t>
  </si>
  <si>
    <t>Ａ～Ｇ</t>
  </si>
  <si>
    <t>発達障害の理解と支援講座
（Ａ～Ｇコース）</t>
    <rPh sb="0" eb="2">
      <t>ハッタツ</t>
    </rPh>
    <rPh sb="2" eb="4">
      <t>ショウガイ</t>
    </rPh>
    <rPh sb="5" eb="7">
      <t>リカイ</t>
    </rPh>
    <rPh sb="8" eb="10">
      <t>シエン</t>
    </rPh>
    <rPh sb="10" eb="12">
      <t>コウザ</t>
    </rPh>
    <phoneticPr fontId="1"/>
  </si>
  <si>
    <t>主権者教育推進講座</t>
  </si>
  <si>
    <t>カリキュラム・マネジメント講座</t>
  </si>
  <si>
    <t>児童生徒の強みを生かす教育相談講座</t>
  </si>
  <si>
    <t>教師のための情報危機管理講座</t>
  </si>
  <si>
    <t>希望者のいる学校のみ提出</t>
    <phoneticPr fontId="1"/>
  </si>
  <si>
    <t>令
和
３
年
６
月
15
日
(火)
必
着</t>
    <phoneticPr fontId="1"/>
  </si>
  <si>
    <t>職場のメンタルヘルス講座
（Ａ・Ｂコース）</t>
    <phoneticPr fontId="1"/>
  </si>
  <si>
    <t>学校安全推進講座
（Ａ・Ｂコース）</t>
    <rPh sb="0" eb="2">
      <t>ガッコウ</t>
    </rPh>
    <rPh sb="2" eb="4">
      <t>アンゼン</t>
    </rPh>
    <rPh sb="4" eb="6">
      <t>スイシン</t>
    </rPh>
    <rPh sb="6" eb="8">
      <t>コウザ</t>
    </rPh>
    <phoneticPr fontId="1"/>
  </si>
  <si>
    <t>幼稚園教育課程講座</t>
    <rPh sb="0" eb="3">
      <t>ヨウチエン</t>
    </rPh>
    <rPh sb="3" eb="5">
      <t>キョウイク</t>
    </rPh>
    <rPh sb="5" eb="7">
      <t>カテイ</t>
    </rPh>
    <rPh sb="7" eb="9">
      <t>コウザ</t>
    </rPh>
    <phoneticPr fontId="1"/>
  </si>
  <si>
    <t>外国人児童生徒教育講座</t>
    <rPh sb="9" eb="11">
      <t>コウザ</t>
    </rPh>
    <phoneticPr fontId="1"/>
  </si>
  <si>
    <t>令和３年度スキル・アップ研修，リーダー研修（自由応募制）希望者名簿（県立学校）</t>
    <rPh sb="0" eb="2">
      <t>レイワ</t>
    </rPh>
    <rPh sb="3" eb="5">
      <t>ネンド</t>
    </rPh>
    <rPh sb="12" eb="14">
      <t>ケンシュウ</t>
    </rPh>
    <rPh sb="19" eb="21">
      <t>ケンシュウ</t>
    </rPh>
    <rPh sb="22" eb="24">
      <t>ジユウ</t>
    </rPh>
    <rPh sb="24" eb="26">
      <t>オウボ</t>
    </rPh>
    <rPh sb="26" eb="27">
      <t>セイ</t>
    </rPh>
    <rPh sb="28" eb="31">
      <t>キボウシャ</t>
    </rPh>
    <rPh sb="31" eb="33">
      <t>メイボ</t>
    </rPh>
    <rPh sb="34" eb="36">
      <t>ケンリツ</t>
    </rPh>
    <rPh sb="36" eb="38">
      <t>ガッコウ</t>
    </rPh>
    <phoneticPr fontId="3"/>
  </si>
  <si>
    <t>（様式９　県立学校用）</t>
    <rPh sb="1" eb="3">
      <t>ヨウシキ</t>
    </rPh>
    <rPh sb="5" eb="7">
      <t>ケンリツ</t>
    </rPh>
    <rPh sb="7" eb="9">
      <t>ガッコウ</t>
    </rPh>
    <rPh sb="9" eb="10">
      <t>ヨウ</t>
    </rPh>
    <phoneticPr fontId="3"/>
  </si>
  <si>
    <r>
      <t>・特別支援学校幼稚部の教員で当講座の受講を希望する場合は，</t>
    </r>
    <r>
      <rPr>
        <b/>
        <u/>
        <sz val="10"/>
        <rFont val="ＭＳ ゴシック"/>
        <family val="3"/>
        <charset val="128"/>
      </rPr>
      <t>様式９に必要事項を入力する（４月１５日までに提出）。</t>
    </r>
    <rPh sb="1" eb="3">
      <t>トクベツ</t>
    </rPh>
    <rPh sb="3" eb="5">
      <t>シエン</t>
    </rPh>
    <rPh sb="5" eb="7">
      <t>ガッコウ</t>
    </rPh>
    <rPh sb="7" eb="10">
      <t>ヨウチブ</t>
    </rPh>
    <rPh sb="11" eb="13">
      <t>キョウイン</t>
    </rPh>
    <phoneticPr fontId="1"/>
  </si>
  <si>
    <t>令
和
３
年
４
月
15
日
(木)
必
着</t>
    <rPh sb="18" eb="19">
      <t>モク</t>
    </rPh>
    <phoneticPr fontId="1"/>
  </si>
  <si>
    <t>（様式９ 県立学校用）</t>
    <rPh sb="5" eb="7">
      <t>ケンリツ</t>
    </rPh>
    <rPh sb="7" eb="10">
      <t>ガッコウヨウ</t>
    </rPh>
    <phoneticPr fontId="3"/>
  </si>
  <si>
    <t>【留意事項及び入力上の注意】※スキル・アップ研修（自由応募制），リーダー研修（自由応募制）の県立学校関係のみ</t>
    <phoneticPr fontId="1"/>
  </si>
  <si>
    <t>□□□●●（◇◇）「スキル・アップ名簿」</t>
    <rPh sb="17" eb="19">
      <t>メイボ</t>
    </rPh>
    <phoneticPr fontId="3"/>
  </si>
  <si>
    <t>リーダー研修</t>
    <rPh sb="4" eb="6">
      <t>ケンシュウ</t>
    </rPh>
    <phoneticPr fontId="1"/>
  </si>
  <si>
    <t>スキル・アップ研修</t>
    <rPh sb="7" eb="9">
      <t>ケンシュウ</t>
    </rPh>
    <phoneticPr fontId="1"/>
  </si>
  <si>
    <r>
      <t>・自由応募で当講座の受講を希望する場合は，</t>
    </r>
    <r>
      <rPr>
        <b/>
        <u/>
        <sz val="10"/>
        <rFont val="ＭＳ ゴシック"/>
        <family val="3"/>
        <charset val="128"/>
      </rPr>
      <t xml:space="preserve">様式９に必要事項を入力する（６月１５日までに提出）。
</t>
    </r>
    <r>
      <rPr>
        <sz val="10"/>
        <rFont val="ＭＳ 明朝"/>
        <family val="1"/>
        <charset val="128"/>
      </rPr>
      <t>※地区指定で当講座を受講する場合は、様式６に必要事項を入力する。</t>
    </r>
    <phoneticPr fontId="3"/>
  </si>
  <si>
    <t>　研修番号４３「幼稚園教育課程講座」，４４「保育技術講座」，４６「外国人児童生徒教育講座」に自由応募で申し込む場合については、この名簿に必要事項を記入し、４月１５日までに提出する。</t>
    <rPh sb="8" eb="11">
      <t>ヨウチエン</t>
    </rPh>
    <rPh sb="11" eb="13">
      <t>キョウイク</t>
    </rPh>
    <rPh sb="13" eb="15">
      <t>カテイ</t>
    </rPh>
    <rPh sb="15" eb="17">
      <t>コウザ</t>
    </rPh>
    <rPh sb="22" eb="24">
      <t>ホイク</t>
    </rPh>
    <rPh sb="24" eb="26">
      <t>ギジュツ</t>
    </rPh>
    <rPh sb="26" eb="28">
      <t>コウザ</t>
    </rPh>
    <rPh sb="33" eb="36">
      <t>ガイコクジン</t>
    </rPh>
    <rPh sb="36" eb="38">
      <t>ジドウ</t>
    </rPh>
    <rPh sb="38" eb="40">
      <t>セイト</t>
    </rPh>
    <rPh sb="40" eb="42">
      <t>キョウイク</t>
    </rPh>
    <rPh sb="42" eb="44">
      <t>コウザ</t>
    </rPh>
    <rPh sb="46" eb="48">
      <t>ジユウ</t>
    </rPh>
    <rPh sb="48" eb="50">
      <t>オウボ</t>
    </rPh>
    <rPh sb="51" eb="52">
      <t>モウ</t>
    </rPh>
    <rPh sb="53" eb="54">
      <t>コ</t>
    </rPh>
    <rPh sb="55" eb="57">
      <t>バアイ</t>
    </rPh>
    <rPh sb="65" eb="67">
      <t>メイボ</t>
    </rPh>
    <rPh sb="68" eb="70">
      <t>ヒツヨウ</t>
    </rPh>
    <rPh sb="70" eb="72">
      <t>ジコウ</t>
    </rPh>
    <rPh sb="73" eb="75">
      <t>キニュウ</t>
    </rPh>
    <rPh sb="78" eb="79">
      <t>ガツ</t>
    </rPh>
    <rPh sb="81" eb="82">
      <t>ニチ</t>
    </rPh>
    <rPh sb="85" eb="87">
      <t>テイシュツ</t>
    </rPh>
    <phoneticPr fontId="1"/>
  </si>
  <si>
    <t>小学校２年目教員研修</t>
    <phoneticPr fontId="1"/>
  </si>
  <si>
    <t>中学校２年目教員研修</t>
    <phoneticPr fontId="1"/>
  </si>
  <si>
    <t>小学校３年目教員研修</t>
    <phoneticPr fontId="1"/>
  </si>
  <si>
    <t>中学校３年目教員研修</t>
    <phoneticPr fontId="1"/>
  </si>
  <si>
    <t>幼稚園等中堅教諭資質向上研修</t>
    <phoneticPr fontId="1"/>
  </si>
  <si>
    <t>小学校中堅教諭資質向上研修【前期】【後期】</t>
    <rPh sb="14" eb="16">
      <t>ゼンキ</t>
    </rPh>
    <rPh sb="18" eb="20">
      <t>コウキ</t>
    </rPh>
    <phoneticPr fontId="1"/>
  </si>
  <si>
    <t>中学校中堅教諭資質向上研修【前期】【後期】</t>
    <phoneticPr fontId="1"/>
  </si>
  <si>
    <t>高等学校中堅教諭資質向上研修【前期】【後期】</t>
    <phoneticPr fontId="1"/>
  </si>
  <si>
    <t>特別支援学校中堅教諭資質向上研修【前期】【後期】</t>
    <phoneticPr fontId="1"/>
  </si>
  <si>
    <t>中堅養護教諭資質向上研修【前期】【後期】</t>
    <phoneticPr fontId="1"/>
  </si>
  <si>
    <t>中堅栄養教諭資質向上研修【前期】【後期】</t>
    <rPh sb="0" eb="2">
      <t>チュウケン</t>
    </rPh>
    <rPh sb="2" eb="4">
      <t>エイヨウ</t>
    </rPh>
    <rPh sb="4" eb="6">
      <t>キョウユ</t>
    </rPh>
    <rPh sb="6" eb="8">
      <t>シシツ</t>
    </rPh>
    <rPh sb="8" eb="10">
      <t>コウジョウ</t>
    </rPh>
    <rPh sb="10" eb="12">
      <t>ケンシュウ</t>
    </rPh>
    <phoneticPr fontId="3"/>
  </si>
  <si>
    <t>小中学校初任者研修拠点校指導教員研修</t>
  </si>
  <si>
    <t>通級指導担当教員初心者研修</t>
    <phoneticPr fontId="1"/>
  </si>
  <si>
    <t>高等学校実習教員研修</t>
  </si>
  <si>
    <t>理科</t>
    <rPh sb="0" eb="2">
      <t>リカ</t>
    </rPh>
    <phoneticPr fontId="1"/>
  </si>
  <si>
    <t>県立学校新任生徒指導主事研修</t>
    <phoneticPr fontId="1"/>
  </si>
  <si>
    <t>中学校進路指導主事研修</t>
    <phoneticPr fontId="1"/>
  </si>
  <si>
    <t>県立学校進路指導主事研修</t>
    <phoneticPr fontId="1"/>
  </si>
  <si>
    <t>小中学校新任教務主任研修</t>
    <phoneticPr fontId="1"/>
  </si>
  <si>
    <t>県立学校新任教務主任研修</t>
    <phoneticPr fontId="1"/>
  </si>
  <si>
    <t>キャリア・アップ</t>
    <phoneticPr fontId="1"/>
  </si>
  <si>
    <t>キャリア</t>
    <phoneticPr fontId="1"/>
  </si>
  <si>
    <t>産業教育学科主任研修</t>
    <phoneticPr fontId="1"/>
  </si>
  <si>
    <t>公立学校の臨時教員等研修</t>
  </si>
  <si>
    <t>指導改善研修</t>
    <rPh sb="0" eb="2">
      <t>シドウ</t>
    </rPh>
    <rPh sb="2" eb="4">
      <t>カイゼン</t>
    </rPh>
    <rPh sb="4" eb="6">
      <t>ケンシュウ</t>
    </rPh>
    <phoneticPr fontId="1"/>
  </si>
  <si>
    <t>幼稚園教育課程講座</t>
    <phoneticPr fontId="1"/>
  </si>
  <si>
    <t>保育技術講座</t>
    <phoneticPr fontId="1"/>
  </si>
  <si>
    <t>道徳推進講座</t>
    <phoneticPr fontId="1"/>
  </si>
  <si>
    <t>外国人児童生徒教育講座</t>
    <phoneticPr fontId="1"/>
  </si>
  <si>
    <t>教科情報における文部科学省教材活用講座</t>
    <phoneticPr fontId="1"/>
  </si>
  <si>
    <t>小中学校社会体験型教員研修</t>
    <phoneticPr fontId="1"/>
  </si>
  <si>
    <t>大学院及び教職大学院派遣研修</t>
    <phoneticPr fontId="1"/>
  </si>
  <si>
    <t>愛知教育大学特別支援教育特別専攻科内地留学研修</t>
    <phoneticPr fontId="1"/>
  </si>
  <si>
    <t>国立特別支援教育総合研究所特別支援教育専門研修</t>
    <phoneticPr fontId="1"/>
  </si>
  <si>
    <t>リーダー</t>
    <phoneticPr fontId="1"/>
  </si>
  <si>
    <t>農業技術講座</t>
    <rPh sb="0" eb="2">
      <t>ノウギョウ</t>
    </rPh>
    <rPh sb="2" eb="4">
      <t>ギジュツ</t>
    </rPh>
    <rPh sb="4" eb="6">
      <t>コウザ</t>
    </rPh>
    <phoneticPr fontId="1"/>
  </si>
  <si>
    <t>A</t>
  </si>
  <si>
    <t>A</t>
    <phoneticPr fontId="1"/>
  </si>
  <si>
    <t>B</t>
  </si>
  <si>
    <t>C</t>
  </si>
  <si>
    <t>D</t>
  </si>
  <si>
    <t>E</t>
  </si>
  <si>
    <t>学級・学年づくりに生かす教育相談講座</t>
    <phoneticPr fontId="1"/>
  </si>
  <si>
    <t>いじめ・不登校など今日的課題に対応する教育相談講座</t>
    <phoneticPr fontId="1"/>
  </si>
  <si>
    <t>教育相談コーディネーター養成講座</t>
    <phoneticPr fontId="1"/>
  </si>
  <si>
    <t>高等学校国語科講座～授業構想の工夫～</t>
  </si>
  <si>
    <t>高等学校数学科講座～授業構想の工夫１～</t>
  </si>
  <si>
    <t>高等学校数学科講座～授業構想の工夫２～</t>
  </si>
  <si>
    <t>高等学校理科講座～授業構想の工夫～</t>
  </si>
  <si>
    <t>高等学校英語科講座～授業構想の工夫～</t>
  </si>
  <si>
    <t xml:space="preserve">理科観察・実験指導基礎講座 </t>
  </si>
  <si>
    <t>小学校英語の基礎講座</t>
  </si>
  <si>
    <t>高等学校地理歴史・公民科講座～授業構想の工夫～</t>
    <phoneticPr fontId="1"/>
  </si>
  <si>
    <t>道徳教育講座～道徳の教科化に向けて～</t>
  </si>
  <si>
    <t>発達障害の理解と支援講座</t>
  </si>
  <si>
    <t>ＳＤＧｓ理解講座</t>
  </si>
  <si>
    <t>情報モラル教育講座</t>
  </si>
  <si>
    <t>校内研修と授業研究の効果的な進め方講座</t>
  </si>
  <si>
    <t>ＯＪＴの推進について</t>
  </si>
  <si>
    <t>学校安全推進講座</t>
  </si>
  <si>
    <t>地域学校協働活動推進講座</t>
    <rPh sb="0" eb="1">
      <t>チ</t>
    </rPh>
    <phoneticPr fontId="1"/>
  </si>
  <si>
    <t>地域学校協働活動推進講座</t>
    <rPh sb="0" eb="1">
      <t>チ</t>
    </rPh>
    <rPh sb="1" eb="2">
      <t>イキ</t>
    </rPh>
    <phoneticPr fontId="1"/>
  </si>
  <si>
    <t>職場のメンタルヘルス講座</t>
    <phoneticPr fontId="1"/>
  </si>
  <si>
    <t>スキル・アップ</t>
  </si>
  <si>
    <t>スキル・アップ</t>
    <phoneticPr fontId="1"/>
  </si>
  <si>
    <t>スキル</t>
  </si>
  <si>
    <t>スキル</t>
    <phoneticPr fontId="1"/>
  </si>
  <si>
    <t>看護科講座</t>
    <phoneticPr fontId="1"/>
  </si>
  <si>
    <t>学校農園活用講座</t>
    <phoneticPr fontId="1"/>
  </si>
  <si>
    <t>安全教育実技講座（フォークリフト運転業務特別教育講習）</t>
    <phoneticPr fontId="1"/>
  </si>
  <si>
    <t>刈払機安全衛生教育講座</t>
    <phoneticPr fontId="1"/>
  </si>
  <si>
    <t>　受講管理のため、すべての研修で「職員番号」欄に職員番号を半角数字７桁で入力する。</t>
    <phoneticPr fontId="1"/>
  </si>
  <si>
    <t>　研修番号６２～６４を地区指定で受講する者は，様式６に入力し，この名簿には入力しない。</t>
    <phoneticPr fontId="1"/>
  </si>
  <si>
    <t>　研修番号５６「看護科講座」を「高等学校中堅教諭資質向上研修【前期】」の教科研修として受講する者は，様式７に入力し，この名簿に入力しない。</t>
    <rPh sb="8" eb="11">
      <t>カンゴカ</t>
    </rPh>
    <rPh sb="11" eb="13">
      <t>コウザ</t>
    </rPh>
    <rPh sb="16" eb="18">
      <t>コウトウ</t>
    </rPh>
    <rPh sb="18" eb="20">
      <t>ガッコウ</t>
    </rPh>
    <rPh sb="20" eb="22">
      <t>チュウケン</t>
    </rPh>
    <rPh sb="22" eb="24">
      <t>キョウユ</t>
    </rPh>
    <rPh sb="24" eb="26">
      <t>シシツ</t>
    </rPh>
    <rPh sb="26" eb="28">
      <t>コウジョウ</t>
    </rPh>
    <rPh sb="28" eb="30">
      <t>ケンシュウ</t>
    </rPh>
    <rPh sb="31" eb="33">
      <t>ゼンキ</t>
    </rPh>
    <phoneticPr fontId="1"/>
  </si>
  <si>
    <t>１０</t>
  </si>
  <si>
    <t>１１</t>
  </si>
  <si>
    <t>１２</t>
  </si>
  <si>
    <t>１３</t>
  </si>
  <si>
    <t>備考</t>
    <rPh sb="0" eb="2">
      <t>ビコウ</t>
    </rPh>
    <phoneticPr fontId="3"/>
  </si>
  <si>
    <t>※□□□は学校番号（半角数字３桁），●●は学校名の一部，（◇◇）は課程・校舎・教室等名（p.７２参照）</t>
    <rPh sb="5" eb="7">
      <t>ガッコウ</t>
    </rPh>
    <rPh sb="7" eb="9">
      <t>バンゴウ</t>
    </rPh>
    <rPh sb="10" eb="12">
      <t>ハンカク</t>
    </rPh>
    <rPh sb="12" eb="14">
      <t>スウジ</t>
    </rPh>
    <rPh sb="15" eb="16">
      <t>ケタ</t>
    </rPh>
    <rPh sb="25" eb="27">
      <t>イチブ</t>
    </rPh>
    <rPh sb="33" eb="35">
      <t>カテイ</t>
    </rPh>
    <rPh sb="36" eb="38">
      <t>コウシャ</t>
    </rPh>
    <rPh sb="39" eb="41">
      <t>キョウシツ</t>
    </rPh>
    <rPh sb="41" eb="42">
      <t>トウ</t>
    </rPh>
    <rPh sb="42" eb="43">
      <t>メイ</t>
    </rPh>
    <phoneticPr fontId="3"/>
  </si>
  <si>
    <t>勤務園の分類を入力</t>
    <rPh sb="0" eb="2">
      <t>キンム</t>
    </rPh>
    <rPh sb="2" eb="3">
      <t>エン</t>
    </rPh>
    <rPh sb="4" eb="6">
      <t>ブンルイ</t>
    </rPh>
    <rPh sb="7" eb="9">
      <t>ニュウリョク</t>
    </rPh>
    <phoneticPr fontId="1"/>
  </si>
  <si>
    <r>
      <t>　　(例)　●●高等学校</t>
    </r>
    <r>
      <rPr>
        <sz val="10"/>
        <rFont val="ＭＳ ゴシック"/>
        <family val="3"/>
        <charset val="128"/>
      </rPr>
      <t>（全日制）</t>
    </r>
    <r>
      <rPr>
        <sz val="10"/>
        <rFont val="ＭＳ 明朝"/>
        <family val="1"/>
        <charset val="128"/>
      </rPr>
      <t>の場合  　… 001●●「スキル・アップ名簿」
　　　　　●●高等学校</t>
    </r>
    <r>
      <rPr>
        <sz val="10"/>
        <rFont val="ＭＳ ゴシック"/>
        <family val="3"/>
        <charset val="128"/>
      </rPr>
      <t>（昼間定時制）</t>
    </r>
    <r>
      <rPr>
        <sz val="10"/>
        <rFont val="ＭＳ 明朝"/>
        <family val="1"/>
        <charset val="128"/>
      </rPr>
      <t>の場合… 005●●</t>
    </r>
    <r>
      <rPr>
        <sz val="10"/>
        <rFont val="ＭＳ ゴシック"/>
        <family val="3"/>
        <charset val="128"/>
      </rPr>
      <t>（昼定）</t>
    </r>
    <r>
      <rPr>
        <sz val="10"/>
        <rFont val="ＭＳ 明朝"/>
        <family val="1"/>
        <charset val="128"/>
      </rPr>
      <t>「スキル・アップ名簿」
　　　　　●●高等学校</t>
    </r>
    <r>
      <rPr>
        <sz val="10"/>
        <rFont val="ＭＳ ゴシック"/>
        <family val="3"/>
        <charset val="128"/>
      </rPr>
      <t>（夜間定時制）</t>
    </r>
    <r>
      <rPr>
        <sz val="10"/>
        <rFont val="ＭＳ 明朝"/>
        <family val="1"/>
        <charset val="128"/>
      </rPr>
      <t>の場合… 002●●</t>
    </r>
    <r>
      <rPr>
        <sz val="10"/>
        <rFont val="ＭＳ ゴシック"/>
        <family val="3"/>
        <charset val="128"/>
      </rPr>
      <t>（定時）</t>
    </r>
    <r>
      <rPr>
        <sz val="10"/>
        <rFont val="ＭＳ 明朝"/>
        <family val="1"/>
        <charset val="128"/>
      </rPr>
      <t>「スキル・アップ名簿」
　　　 　 ●●高等学校</t>
    </r>
    <r>
      <rPr>
        <sz val="10"/>
        <rFont val="ＭＳ ゴシック"/>
        <family val="3"/>
        <charset val="128"/>
      </rPr>
      <t>（通信制）</t>
    </r>
    <r>
      <rPr>
        <sz val="10"/>
        <rFont val="ＭＳ 明朝"/>
        <family val="1"/>
        <charset val="128"/>
      </rPr>
      <t>の場合　　… 006●●</t>
    </r>
    <r>
      <rPr>
        <sz val="10"/>
        <rFont val="ＭＳ ゴシック"/>
        <family val="3"/>
        <charset val="128"/>
      </rPr>
      <t>（通信）</t>
    </r>
    <r>
      <rPr>
        <sz val="10"/>
        <rFont val="ＭＳ 明朝"/>
        <family val="1"/>
        <charset val="128"/>
      </rPr>
      <t>「スキル・アップ名簿」
 　 　　　●●高等学校</t>
    </r>
    <r>
      <rPr>
        <sz val="10"/>
        <rFont val="ＭＳ ゴシック"/>
        <family val="3"/>
        <charset val="128"/>
      </rPr>
      <t>（校舎）</t>
    </r>
    <r>
      <rPr>
        <sz val="10"/>
        <rFont val="ＭＳ 明朝"/>
        <family val="1"/>
        <charset val="128"/>
      </rPr>
      <t>の場合　　　… 147●●</t>
    </r>
    <r>
      <rPr>
        <sz val="10"/>
        <rFont val="ＭＳ ゴシック"/>
        <family val="3"/>
        <charset val="128"/>
      </rPr>
      <t>（校舎）</t>
    </r>
    <r>
      <rPr>
        <sz val="10"/>
        <rFont val="ＭＳ 明朝"/>
        <family val="1"/>
        <charset val="128"/>
      </rPr>
      <t>「スキル・アップ名簿」
　　　　　△△盲学校の場合　　　　　　 　 … 201△△盲「スキル・アップ名簿」
　　　　　△△特別支援学校の場合　　 　　 … 208△△特支「スキル・アップ名簿」
　　　　　△△特別支援学校</t>
    </r>
    <r>
      <rPr>
        <sz val="10"/>
        <rFont val="ＭＳ ゴシック"/>
        <family val="3"/>
        <charset val="128"/>
      </rPr>
      <t>（校舎）</t>
    </r>
    <r>
      <rPr>
        <sz val="10"/>
        <rFont val="ＭＳ 明朝"/>
        <family val="1"/>
        <charset val="128"/>
      </rPr>
      <t>の場合  … 213△△特支</t>
    </r>
    <r>
      <rPr>
        <sz val="10"/>
        <rFont val="ＭＳ ゴシック"/>
        <family val="3"/>
        <charset val="128"/>
      </rPr>
      <t>（校舎）</t>
    </r>
    <r>
      <rPr>
        <sz val="10"/>
        <rFont val="ＭＳ 明朝"/>
        <family val="1"/>
        <charset val="128"/>
      </rPr>
      <t>「スキル・アップ名簿」
          △△特別支援学校</t>
    </r>
    <r>
      <rPr>
        <sz val="10"/>
        <rFont val="ＭＳ ゴシック"/>
        <family val="3"/>
        <charset val="128"/>
      </rPr>
      <t>（教室）</t>
    </r>
    <r>
      <rPr>
        <sz val="10"/>
        <rFont val="ＭＳ 明朝"/>
        <family val="1"/>
        <charset val="128"/>
      </rPr>
      <t>の場合  … 223△△特支</t>
    </r>
    <r>
      <rPr>
        <sz val="10"/>
        <rFont val="ＭＳ ゴシック"/>
        <family val="3"/>
        <charset val="128"/>
      </rPr>
      <t>（教室）</t>
    </r>
    <r>
      <rPr>
        <sz val="10"/>
        <rFont val="ＭＳ 明朝"/>
        <family val="1"/>
        <charset val="128"/>
      </rPr>
      <t>「スキル・アップ名簿」</t>
    </r>
    <rPh sb="8" eb="10">
      <t>コウトウ</t>
    </rPh>
    <rPh sb="10" eb="12">
      <t>ガッコウ</t>
    </rPh>
    <rPh sb="13" eb="16">
      <t>ゼンニチセイ</t>
    </rPh>
    <rPh sb="54" eb="56">
      <t>チュウカン</t>
    </rPh>
    <rPh sb="56" eb="58">
      <t>テイジ</t>
    </rPh>
    <rPh sb="58" eb="59">
      <t>セイ</t>
    </rPh>
    <rPh sb="71" eb="72">
      <t>ヒル</t>
    </rPh>
    <rPh sb="115" eb="117">
      <t>テイジ</t>
    </rPh>
    <rPh sb="143" eb="145">
      <t>ツウシン</t>
    </rPh>
    <rPh sb="160" eb="162">
      <t>ツウシン</t>
    </rPh>
    <rPh sb="188" eb="190">
      <t>コウシャ</t>
    </rPh>
    <rPh sb="205" eb="207">
      <t>コウシャ</t>
    </rPh>
    <rPh sb="227" eb="228">
      <t>モウ</t>
    </rPh>
    <rPh sb="249" eb="250">
      <t>モウ</t>
    </rPh>
    <rPh sb="269" eb="271">
      <t>トクベツ</t>
    </rPh>
    <rPh sb="271" eb="273">
      <t>シエン</t>
    </rPh>
    <rPh sb="319" eb="321">
      <t>コウシャ</t>
    </rPh>
    <rPh sb="371" eb="373">
      <t>キョウシツ</t>
    </rPh>
    <rPh sb="389" eb="391">
      <t>キョウシツ</t>
    </rPh>
    <phoneticPr fontId="3"/>
  </si>
  <si>
    <t>地域学校協働活動推進講座
（Ａ・Ｂコース）</t>
    <phoneticPr fontId="1"/>
  </si>
  <si>
    <t>ＳＤＧｓ理解講座
（Ａ・Ｂコース）</t>
    <phoneticPr fontId="1"/>
  </si>
  <si>
    <t>令
和
４
年
２
月
４
日
(金)
ま
で
随
時</t>
    <rPh sb="17" eb="18">
      <t>キン</t>
    </rPh>
    <rPh sb="24" eb="25">
      <t>ズイ</t>
    </rPh>
    <rPh sb="26" eb="27">
      <t>ジ</t>
    </rPh>
    <phoneticPr fontId="1"/>
  </si>
  <si>
    <t>保育技術講座</t>
    <rPh sb="0" eb="2">
      <t>ホイク</t>
    </rPh>
    <rPh sb="2" eb="4">
      <t>ギジュツ</t>
    </rPh>
    <rPh sb="4" eb="6">
      <t>コウザ</t>
    </rPh>
    <phoneticPr fontId="45"/>
  </si>
  <si>
    <t>研修
番号</t>
    <rPh sb="0" eb="2">
      <t>ケンシュウ</t>
    </rPh>
    <phoneticPr fontId="3"/>
  </si>
  <si>
    <t>研修
種別</t>
    <rPh sb="0" eb="2">
      <t>ケンシュウ</t>
    </rPh>
    <rPh sb="3" eb="5">
      <t>シュベツ</t>
    </rPh>
    <phoneticPr fontId="3"/>
  </si>
  <si>
    <t xml:space="preserve">() </t>
    <phoneticPr fontId="1"/>
  </si>
  <si>
    <t>愛知県立米野木高等学校</t>
    <rPh sb="0" eb="2">
      <t>アイチ</t>
    </rPh>
    <rPh sb="2" eb="4">
      <t>ケンリツ</t>
    </rPh>
    <rPh sb="4" eb="7">
      <t>コメノキ</t>
    </rPh>
    <rPh sb="7" eb="9">
      <t>コウトウ</t>
    </rPh>
    <rPh sb="9" eb="11">
      <t>ガッコウ</t>
    </rPh>
    <phoneticPr fontId="1"/>
  </si>
  <si>
    <t>愛知　池雄</t>
    <rPh sb="0" eb="2">
      <t>アイチ</t>
    </rPh>
    <rPh sb="3" eb="4">
      <t>イケ</t>
    </rPh>
    <rPh sb="4" eb="5">
      <t>ユウ</t>
    </rPh>
    <phoneticPr fontId="1"/>
  </si>
  <si>
    <t>0531</t>
    <phoneticPr fontId="1"/>
  </si>
  <si>
    <t>全日</t>
    <rPh sb="0" eb="2">
      <t>ゼンニチ</t>
    </rPh>
    <phoneticPr fontId="1"/>
  </si>
  <si>
    <t>　研修番号４３，４４，４６のリーダー研修（自由応募制），５６～９０のスキル・アップ研修（自由応募制）について，本案内ｐ．７１を参照して名簿を作成する。</t>
    <rPh sb="41" eb="43">
      <t>ケンシュウ</t>
    </rPh>
    <rPh sb="44" eb="46">
      <t>ジユウ</t>
    </rPh>
    <rPh sb="46" eb="48">
      <t>オウボ</t>
    </rPh>
    <rPh sb="48" eb="49">
      <t>セイ</t>
    </rPh>
    <phoneticPr fontId="1"/>
  </si>
  <si>
    <t>・受講管理のため
　「職員番号」欄
　に職員番号を半
　角数字７桁で入
　力する。</t>
    <rPh sb="1" eb="3">
      <t>ジュコウ</t>
    </rPh>
    <rPh sb="3" eb="5">
      <t>カンリ</t>
    </rPh>
    <phoneticPr fontId="1"/>
  </si>
  <si>
    <r>
      <t>・自由応募で当講座の受講を希望する場合は，</t>
    </r>
    <r>
      <rPr>
        <b/>
        <u/>
        <sz val="10"/>
        <rFont val="ＭＳ ゴシック"/>
        <family val="3"/>
        <charset val="128"/>
      </rPr>
      <t>様式９に必要事項を入力する（４月１５日までに提出）</t>
    </r>
    <r>
      <rPr>
        <b/>
        <u/>
        <sz val="10"/>
        <rFont val="ＭＳ 明朝"/>
        <family val="1"/>
        <charset val="128"/>
      </rPr>
      <t>。</t>
    </r>
    <r>
      <rPr>
        <sz val="10"/>
        <rFont val="ＭＳ 明朝"/>
        <family val="1"/>
        <charset val="128"/>
      </rPr>
      <t xml:space="preserve">
・「備考」欄に「外国人児童生徒教育担当」の経験年数を入力する。
  　◆経験年数は前任校も含めて入力する。
　　◆初めての担当の場合は「初」と入力する。
※地区指定で当講座を受講する場合は、様式６に必要事項を入力する。
・外国人児童生徒教育担当教員及び担当する可能性のある教員で，過去に本講座を受講していない者。</t>
    </r>
    <rPh sb="1" eb="3">
      <t>ジユウ</t>
    </rPh>
    <rPh sb="3" eb="5">
      <t>オウボ</t>
    </rPh>
    <rPh sb="6" eb="7">
      <t>トウ</t>
    </rPh>
    <rPh sb="7" eb="9">
      <t>コウザ</t>
    </rPh>
    <rPh sb="10" eb="12">
      <t>ジュコウ</t>
    </rPh>
    <rPh sb="13" eb="15">
      <t>キボウ</t>
    </rPh>
    <rPh sb="17" eb="19">
      <t>バアイ</t>
    </rPh>
    <rPh sb="21" eb="23">
      <t>ヨウシキ</t>
    </rPh>
    <rPh sb="25" eb="27">
      <t>ヒツヨウ</t>
    </rPh>
    <rPh sb="27" eb="29">
      <t>ジコウ</t>
    </rPh>
    <rPh sb="30" eb="32">
      <t>ニュウリョク</t>
    </rPh>
    <rPh sb="36" eb="37">
      <t>ガツ</t>
    </rPh>
    <rPh sb="39" eb="40">
      <t>ニチ</t>
    </rPh>
    <rPh sb="43" eb="45">
      <t>テイシュツ</t>
    </rPh>
    <rPh sb="50" eb="52">
      <t>ビコウ</t>
    </rPh>
    <rPh sb="126" eb="128">
      <t>チク</t>
    </rPh>
    <rPh sb="128" eb="130">
      <t>シテイ</t>
    </rPh>
    <rPh sb="131" eb="134">
      <t>トウコウザ</t>
    </rPh>
    <rPh sb="135" eb="137">
      <t>ジュコウ</t>
    </rPh>
    <rPh sb="139" eb="141">
      <t>バアイ</t>
    </rPh>
    <rPh sb="143" eb="145">
      <t>ヨウシキ</t>
    </rPh>
    <rPh sb="147" eb="149">
      <t>ヒツヨウ</t>
    </rPh>
    <rPh sb="149" eb="151">
      <t>ジコウ</t>
    </rPh>
    <rPh sb="152" eb="154">
      <t>ニュウリョク</t>
    </rPh>
    <phoneticPr fontId="1"/>
  </si>
  <si>
    <r>
      <t xml:space="preserve">　　　　　　　備考
</t>
    </r>
    <r>
      <rPr>
        <sz val="9"/>
        <rFont val="ＭＳ 明朝"/>
        <family val="1"/>
        <charset val="128"/>
      </rPr>
      <t>※p.71～ｐ．72を参照し，必要事項を入力する</t>
    </r>
    <rPh sb="7" eb="9">
      <t>ビコウ</t>
    </rPh>
    <rPh sb="21" eb="23">
      <t>サンショウ</t>
    </rPh>
    <rPh sb="25" eb="27">
      <t>ヒツヨウ</t>
    </rPh>
    <rPh sb="27" eb="29">
      <t>ジコウ</t>
    </rPh>
    <phoneticPr fontId="3"/>
  </si>
  <si>
    <t>　研修番号４３，４４，４６のリーダー研修（自由応募制），５６～９０のスキル・アップ研修（自由応募制）について，本案内p．７１を参照して名簿を作成する。</t>
    <rPh sb="41" eb="43">
      <t>ケンシュウ</t>
    </rPh>
    <rPh sb="44" eb="46">
      <t>ジユウ</t>
    </rPh>
    <rPh sb="46" eb="48">
      <t>オウボ</t>
    </rPh>
    <rPh sb="48" eb="49">
      <t>セイ</t>
    </rPh>
    <phoneticPr fontId="1"/>
  </si>
  <si>
    <t>年数 / 初</t>
    <phoneticPr fontId="1"/>
  </si>
  <si>
    <t>・「コース等記号」欄に，希望するコース（Ａ，
　Ｂ）を入力する。【p.３７，３８参照】</t>
    <phoneticPr fontId="1"/>
  </si>
  <si>
    <t>・「コース等記号」欄に，希望するコース（Ａ，
　Ｂ）を入力する。【p.４１，４２参照】</t>
    <phoneticPr fontId="1"/>
  </si>
  <si>
    <t>・「コース等記号」欄に，希望するコース（Ａ，
　Ｂ）を入力する。【p.４３参照】</t>
    <phoneticPr fontId="1"/>
  </si>
  <si>
    <t>・「コース等記号」欄に，希望するコース（Ａ，
　Ｂ）を入力する。【p.４４参照】</t>
    <phoneticPr fontId="1"/>
  </si>
  <si>
    <t>・「コース等記号」欄に，希望するコース（Ａ～
　Ｇ）を入力する。【p.３２～３５参照】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</si>
</sst>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5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1"/>
      <color indexed="5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55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i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ゴシック"/>
      <family val="3"/>
      <charset val="128"/>
    </font>
    <font>
      <b/>
      <u/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397">
    <xf numFmtId="0" fontId="0" fillId="0" borderId="0" xfId="0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 applyBorder="1">
      <alignment vertical="center"/>
    </xf>
    <xf numFmtId="0" fontId="6" fillId="0" borderId="0" xfId="1" applyFont="1" applyBorder="1" applyAlignment="1">
      <alignment vertical="center" wrapText="1"/>
    </xf>
    <xf numFmtId="0" fontId="2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left" vertical="center"/>
    </xf>
    <xf numFmtId="0" fontId="21" fillId="0" borderId="0" xfId="1" applyFont="1" applyBorder="1">
      <alignment vertical="center"/>
    </xf>
    <xf numFmtId="0" fontId="16" fillId="0" borderId="0" xfId="1" applyFont="1" applyBorder="1" applyAlignment="1">
      <alignment horizontal="right" vertical="center"/>
    </xf>
    <xf numFmtId="0" fontId="13" fillId="0" borderId="5" xfId="1" applyFont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>
      <alignment vertical="center"/>
    </xf>
    <xf numFmtId="0" fontId="11" fillId="0" borderId="1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13" fillId="0" borderId="13" xfId="1" applyFont="1" applyBorder="1" applyAlignment="1">
      <alignment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6" fillId="0" borderId="13" xfId="1" applyFont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1" applyFont="1" applyFill="1" applyProtection="1">
      <alignment vertical="center"/>
    </xf>
    <xf numFmtId="0" fontId="6" fillId="0" borderId="0" xfId="1" applyFont="1" applyFill="1" applyBorder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31" fillId="0" borderId="0" xfId="0" applyFont="1" applyFill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horizontal="center" vertical="center" wrapText="1" shrinkToFit="1"/>
    </xf>
    <xf numFmtId="0" fontId="6" fillId="6" borderId="2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shrinkToFit="1"/>
    </xf>
    <xf numFmtId="0" fontId="3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 shrinkToFit="1"/>
    </xf>
    <xf numFmtId="0" fontId="14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horizontal="left" vertical="center" wrapText="1" shrinkToFit="1"/>
    </xf>
    <xf numFmtId="0" fontId="13" fillId="0" borderId="0" xfId="1" applyFont="1" applyBorder="1" applyProtection="1">
      <alignment vertical="center"/>
    </xf>
    <xf numFmtId="0" fontId="12" fillId="0" borderId="0" xfId="1" applyFont="1" applyFill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top" wrapText="1" shrinkToFit="1"/>
    </xf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 wrapText="1"/>
    </xf>
    <xf numFmtId="0" fontId="0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33" fillId="0" borderId="0" xfId="0" applyFont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 shrinkToFi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Protection="1"/>
    <xf numFmtId="0" fontId="12" fillId="0" borderId="0" xfId="1" applyFont="1" applyFill="1" applyProtection="1">
      <alignment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 shrinkToFit="1"/>
    </xf>
    <xf numFmtId="0" fontId="12" fillId="0" borderId="0" xfId="1" applyFont="1" applyFill="1" applyAlignment="1" applyProtection="1">
      <alignment vertical="center" shrinkToFit="1"/>
    </xf>
    <xf numFmtId="0" fontId="12" fillId="0" borderId="0" xfId="1" applyFont="1" applyFill="1" applyAlignment="1" applyProtection="1">
      <alignment vertical="center" wrapText="1" shrinkToFit="1"/>
    </xf>
    <xf numFmtId="0" fontId="13" fillId="0" borderId="4" xfId="1" applyFont="1" applyBorder="1" applyAlignment="1">
      <alignment horizontal="left" vertical="center" wrapText="1"/>
    </xf>
    <xf numFmtId="0" fontId="26" fillId="0" borderId="9" xfId="1" applyFont="1" applyBorder="1" applyAlignment="1">
      <alignment horizontal="center" vertical="center" shrinkToFit="1"/>
    </xf>
    <xf numFmtId="0" fontId="26" fillId="4" borderId="9" xfId="1" applyFont="1" applyFill="1" applyBorder="1" applyAlignment="1">
      <alignment horizontal="center" vertical="center" shrinkToFit="1"/>
    </xf>
    <xf numFmtId="0" fontId="27" fillId="0" borderId="9" xfId="1" applyFont="1" applyBorder="1" applyAlignment="1">
      <alignment horizontal="center" vertical="center" wrapText="1" shrinkToFit="1"/>
    </xf>
    <xf numFmtId="0" fontId="27" fillId="4" borderId="9" xfId="1" applyFont="1" applyFill="1" applyBorder="1" applyAlignment="1">
      <alignment horizontal="center" vertical="center" wrapText="1" shrinkToFit="1"/>
    </xf>
    <xf numFmtId="0" fontId="27" fillId="0" borderId="9" xfId="1" applyFont="1" applyFill="1" applyBorder="1" applyAlignment="1">
      <alignment horizontal="center" vertical="center" wrapText="1" shrinkToFit="1"/>
    </xf>
    <xf numFmtId="0" fontId="28" fillId="0" borderId="0" xfId="1" applyFont="1" applyBorder="1" applyAlignment="1">
      <alignment horizontal="center" vertical="center" shrinkToFit="1"/>
    </xf>
    <xf numFmtId="0" fontId="26" fillId="5" borderId="9" xfId="1" applyFont="1" applyFill="1" applyBorder="1" applyAlignment="1">
      <alignment horizontal="center" vertical="center" shrinkToFit="1"/>
    </xf>
    <xf numFmtId="0" fontId="26" fillId="0" borderId="0" xfId="1" applyFont="1" applyFill="1" applyBorder="1" applyAlignment="1">
      <alignment horizontal="center" vertical="center" shrinkToFit="1"/>
    </xf>
    <xf numFmtId="0" fontId="36" fillId="0" borderId="0" xfId="1" applyFont="1" applyAlignment="1"/>
    <xf numFmtId="176" fontId="26" fillId="4" borderId="9" xfId="1" applyNumberFormat="1" applyFont="1" applyFill="1" applyBorder="1" applyAlignment="1">
      <alignment horizontal="center" vertical="center" shrinkToFit="1"/>
    </xf>
    <xf numFmtId="0" fontId="26" fillId="4" borderId="9" xfId="1" applyFont="1" applyFill="1" applyBorder="1" applyAlignment="1">
      <alignment horizontal="left" vertical="center" shrinkToFit="1"/>
    </xf>
    <xf numFmtId="0" fontId="26" fillId="0" borderId="9" xfId="1" applyFont="1" applyFill="1" applyBorder="1" applyAlignment="1">
      <alignment horizontal="center" vertical="center" shrinkToFit="1"/>
    </xf>
    <xf numFmtId="0" fontId="26" fillId="4" borderId="9" xfId="1" applyNumberFormat="1" applyFont="1" applyFill="1" applyBorder="1" applyAlignment="1">
      <alignment horizontal="center" vertical="center" shrinkToFit="1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vertical="center" shrinkToFit="1"/>
    </xf>
    <xf numFmtId="0" fontId="26" fillId="4" borderId="9" xfId="1" quotePrefix="1" applyFont="1" applyFill="1" applyBorder="1" applyAlignment="1">
      <alignment horizontal="center" vertical="center" shrinkToFit="1"/>
    </xf>
    <xf numFmtId="0" fontId="26" fillId="4" borderId="9" xfId="1" quotePrefix="1" applyNumberFormat="1" applyFont="1" applyFill="1" applyBorder="1" applyAlignment="1">
      <alignment horizontal="center" vertical="center" shrinkToFit="1"/>
    </xf>
    <xf numFmtId="0" fontId="26" fillId="0" borderId="0" xfId="1" applyFont="1" applyBorder="1" applyAlignment="1">
      <alignment vertical="center" shrinkToFit="1"/>
    </xf>
    <xf numFmtId="0" fontId="26" fillId="4" borderId="9" xfId="1" applyFont="1" applyFill="1" applyBorder="1" applyAlignment="1">
      <alignment vertical="center" shrinkToFit="1"/>
    </xf>
    <xf numFmtId="0" fontId="26" fillId="0" borderId="9" xfId="1" quotePrefix="1" applyNumberFormat="1" applyFont="1" applyFill="1" applyBorder="1" applyAlignment="1">
      <alignment horizontal="center" vertical="center" shrinkToFit="1"/>
    </xf>
    <xf numFmtId="0" fontId="28" fillId="0" borderId="0" xfId="1" applyFont="1" applyBorder="1" applyAlignment="1">
      <alignment vertical="center" shrinkToFit="1"/>
    </xf>
    <xf numFmtId="0" fontId="26" fillId="4" borderId="9" xfId="1" applyFont="1" applyFill="1" applyBorder="1" applyAlignment="1">
      <alignment horizontal="justify" vertical="center" shrinkToFit="1"/>
    </xf>
    <xf numFmtId="0" fontId="26" fillId="0" borderId="0" xfId="1" applyFont="1" applyBorder="1" applyAlignment="1">
      <alignment horizontal="center" vertical="center" shrinkToFit="1"/>
    </xf>
    <xf numFmtId="0" fontId="26" fillId="0" borderId="0" xfId="1" applyFont="1" applyBorder="1" applyAlignment="1">
      <alignment horizontal="left" vertical="center" shrinkToFit="1"/>
    </xf>
    <xf numFmtId="0" fontId="26" fillId="0" borderId="0" xfId="1" applyNumberFormat="1" applyFont="1" applyFill="1" applyBorder="1" applyAlignment="1">
      <alignment horizontal="center" vertical="center" shrinkToFit="1"/>
    </xf>
    <xf numFmtId="0" fontId="26" fillId="2" borderId="0" xfId="1" applyFont="1" applyFill="1" applyBorder="1" applyAlignment="1">
      <alignment horizontal="center" vertical="center" shrinkToFit="1"/>
    </xf>
    <xf numFmtId="0" fontId="26" fillId="2" borderId="0" xfId="1" applyFont="1" applyFill="1" applyBorder="1" applyAlignment="1">
      <alignment vertical="center" shrinkToFit="1"/>
    </xf>
    <xf numFmtId="0" fontId="5" fillId="0" borderId="0" xfId="1" applyAlignment="1">
      <alignment vertical="center"/>
    </xf>
    <xf numFmtId="0" fontId="6" fillId="7" borderId="17" xfId="0" applyFont="1" applyFill="1" applyBorder="1" applyAlignment="1" applyProtection="1">
      <alignment horizontal="center" vertical="center" wrapText="1" shrinkToFit="1"/>
    </xf>
    <xf numFmtId="0" fontId="12" fillId="0" borderId="0" xfId="1" applyFont="1" applyFill="1">
      <alignment vertical="center"/>
    </xf>
    <xf numFmtId="0" fontId="12" fillId="0" borderId="0" xfId="1" applyFont="1" applyFill="1" applyAlignment="1">
      <alignment vertical="center" wrapText="1"/>
    </xf>
    <xf numFmtId="0" fontId="12" fillId="2" borderId="0" xfId="1" applyFont="1" applyFill="1">
      <alignment vertical="center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 shrinkToFit="1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Alignment="1">
      <alignment vertical="center" shrinkToFit="1"/>
    </xf>
    <xf numFmtId="0" fontId="12" fillId="0" borderId="0" xfId="1" applyFont="1" applyFill="1" applyAlignment="1">
      <alignment vertical="center" wrapText="1" shrinkToFit="1"/>
    </xf>
    <xf numFmtId="0" fontId="12" fillId="0" borderId="0" xfId="1" applyFont="1" applyFill="1" applyAlignment="1" applyProtection="1">
      <alignment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 shrinkToFit="1"/>
    </xf>
    <xf numFmtId="0" fontId="16" fillId="0" borderId="1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textRotation="255"/>
    </xf>
    <xf numFmtId="0" fontId="13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2" xfId="1" applyFont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 shrinkToFit="1"/>
    </xf>
    <xf numFmtId="0" fontId="6" fillId="6" borderId="11" xfId="0" applyFont="1" applyFill="1" applyBorder="1" applyAlignment="1" applyProtection="1">
      <alignment horizontal="center" vertical="center" wrapText="1" shrinkToFit="1"/>
    </xf>
    <xf numFmtId="0" fontId="20" fillId="0" borderId="0" xfId="0" applyFont="1" applyFill="1" applyBorder="1" applyAlignment="1" applyProtection="1">
      <alignment vertical="top" wrapText="1" shrinkToFit="1"/>
    </xf>
    <xf numFmtId="0" fontId="14" fillId="0" borderId="0" xfId="0" applyFont="1" applyFill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right" vertical="top" wrapText="1" shrinkToFit="1"/>
    </xf>
    <xf numFmtId="49" fontId="13" fillId="0" borderId="0" xfId="1" applyNumberFormat="1" applyFont="1" applyFill="1" applyAlignment="1" applyProtection="1">
      <alignment horizontal="right" vertical="top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9" xfId="1" applyFont="1" applyBorder="1" applyAlignment="1">
      <alignment horizontal="center"/>
    </xf>
    <xf numFmtId="0" fontId="36" fillId="0" borderId="9" xfId="1" applyFont="1" applyBorder="1" applyAlignment="1">
      <alignment shrinkToFit="1"/>
    </xf>
    <xf numFmtId="0" fontId="0" fillId="0" borderId="9" xfId="1" applyFont="1" applyBorder="1" applyAlignment="1">
      <alignment shrinkToFit="1"/>
    </xf>
    <xf numFmtId="0" fontId="36" fillId="0" borderId="9" xfId="2" applyFont="1" applyBorder="1" applyAlignment="1">
      <alignment shrinkToFit="1"/>
    </xf>
    <xf numFmtId="0" fontId="26" fillId="0" borderId="9" xfId="1" applyFont="1" applyBorder="1" applyAlignment="1">
      <alignment vertical="center" shrinkToFit="1"/>
    </xf>
    <xf numFmtId="0" fontId="26" fillId="0" borderId="9" xfId="1" applyFont="1" applyFill="1" applyBorder="1" applyAlignment="1">
      <alignment vertical="center" shrinkToFit="1"/>
    </xf>
    <xf numFmtId="0" fontId="26" fillId="5" borderId="1" xfId="1" applyFont="1" applyFill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shrinkToFit="1"/>
    </xf>
    <xf numFmtId="0" fontId="37" fillId="0" borderId="0" xfId="0" applyFont="1" applyProtection="1"/>
    <xf numFmtId="0" fontId="5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>
      <alignment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2" fillId="0" borderId="0" xfId="1" applyFont="1" applyFill="1" applyAlignment="1" applyProtection="1">
      <alignment horizontal="center" vertical="center" shrinkToFit="1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right" vertical="top" wrapText="1" shrinkToFit="1"/>
    </xf>
    <xf numFmtId="0" fontId="11" fillId="0" borderId="0" xfId="1" applyFont="1" applyFill="1" applyBorder="1" applyAlignment="1" applyProtection="1">
      <alignment vertical="center"/>
    </xf>
    <xf numFmtId="0" fontId="19" fillId="0" borderId="0" xfId="1" applyFont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38" fillId="0" borderId="9" xfId="1" applyFont="1" applyBorder="1" applyAlignment="1">
      <alignment shrinkToFit="1"/>
    </xf>
    <xf numFmtId="0" fontId="13" fillId="0" borderId="22" xfId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 shrinkToFit="1"/>
    </xf>
    <xf numFmtId="0" fontId="6" fillId="0" borderId="27" xfId="1" applyFont="1" applyBorder="1">
      <alignment vertical="center"/>
    </xf>
    <xf numFmtId="0" fontId="11" fillId="0" borderId="15" xfId="1" applyFont="1" applyBorder="1" applyAlignment="1">
      <alignment horizontal="center" vertical="center" wrapText="1"/>
    </xf>
    <xf numFmtId="0" fontId="13" fillId="0" borderId="15" xfId="1" applyFont="1" applyBorder="1" applyAlignment="1">
      <alignment vertical="center" wrapText="1"/>
    </xf>
    <xf numFmtId="0" fontId="13" fillId="0" borderId="31" xfId="1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 wrapText="1"/>
    </xf>
    <xf numFmtId="0" fontId="13" fillId="0" borderId="32" xfId="1" applyFont="1" applyBorder="1" applyAlignment="1">
      <alignment vertical="center" wrapText="1"/>
    </xf>
    <xf numFmtId="0" fontId="13" fillId="0" borderId="1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3" xfId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2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center" wrapText="1"/>
    </xf>
    <xf numFmtId="0" fontId="13" fillId="0" borderId="39" xfId="1" applyFont="1" applyBorder="1" applyAlignment="1">
      <alignment horizontal="left" vertical="center" wrapText="1"/>
    </xf>
    <xf numFmtId="0" fontId="13" fillId="0" borderId="37" xfId="1" applyFont="1" applyBorder="1" applyAlignment="1">
      <alignment horizontal="left" vertical="center" wrapText="1"/>
    </xf>
    <xf numFmtId="0" fontId="13" fillId="0" borderId="43" xfId="1" applyFont="1" applyBorder="1" applyAlignment="1">
      <alignment vertical="top" wrapText="1"/>
    </xf>
    <xf numFmtId="0" fontId="16" fillId="0" borderId="3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left" vertical="center" wrapText="1"/>
    </xf>
    <xf numFmtId="0" fontId="6" fillId="0" borderId="44" xfId="1" applyFont="1" applyBorder="1">
      <alignment vertical="center"/>
    </xf>
    <xf numFmtId="0" fontId="11" fillId="0" borderId="4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45" xfId="1" applyFont="1" applyBorder="1" applyAlignment="1">
      <alignment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26" fillId="0" borderId="42" xfId="1" applyFont="1" applyBorder="1" applyAlignment="1">
      <alignment horizontal="center" vertical="center" shrinkToFit="1"/>
    </xf>
    <xf numFmtId="176" fontId="26" fillId="4" borderId="42" xfId="1" applyNumberFormat="1" applyFont="1" applyFill="1" applyBorder="1" applyAlignment="1">
      <alignment horizontal="center" vertical="center" shrinkToFit="1"/>
    </xf>
    <xf numFmtId="0" fontId="26" fillId="0" borderId="42" xfId="1" applyFont="1" applyFill="1" applyBorder="1" applyAlignment="1">
      <alignment horizontal="center" vertical="center" shrinkToFit="1"/>
    </xf>
    <xf numFmtId="0" fontId="26" fillId="4" borderId="42" xfId="1" applyFont="1" applyFill="1" applyBorder="1" applyAlignment="1">
      <alignment horizontal="center" vertical="center" shrinkToFit="1"/>
    </xf>
    <xf numFmtId="0" fontId="36" fillId="0" borderId="42" xfId="1" applyFont="1" applyBorder="1" applyAlignment="1">
      <alignment shrinkToFit="1"/>
    </xf>
    <xf numFmtId="0" fontId="26" fillId="0" borderId="46" xfId="1" applyFont="1" applyBorder="1" applyAlignment="1">
      <alignment horizontal="center" vertical="center" shrinkToFit="1"/>
    </xf>
    <xf numFmtId="176" fontId="26" fillId="4" borderId="46" xfId="1" applyNumberFormat="1" applyFont="1" applyFill="1" applyBorder="1" applyAlignment="1">
      <alignment horizontal="center" vertical="center" shrinkToFit="1"/>
    </xf>
    <xf numFmtId="0" fontId="26" fillId="0" borderId="46" xfId="1" applyFont="1" applyFill="1" applyBorder="1" applyAlignment="1">
      <alignment horizontal="center" vertical="center" shrinkToFit="1"/>
    </xf>
    <xf numFmtId="0" fontId="26" fillId="4" borderId="46" xfId="1" applyFont="1" applyFill="1" applyBorder="1" applyAlignment="1">
      <alignment horizontal="center" vertical="center" shrinkToFit="1"/>
    </xf>
    <xf numFmtId="0" fontId="26" fillId="0" borderId="47" xfId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26" fillId="4" borderId="42" xfId="1" applyFont="1" applyFill="1" applyBorder="1" applyAlignment="1">
      <alignment vertical="center" shrinkToFit="1"/>
    </xf>
    <xf numFmtId="0" fontId="26" fillId="0" borderId="42" xfId="1" quotePrefix="1" applyNumberFormat="1" applyFont="1" applyFill="1" applyBorder="1" applyAlignment="1">
      <alignment horizontal="center" vertical="center" shrinkToFit="1"/>
    </xf>
    <xf numFmtId="0" fontId="26" fillId="4" borderId="46" xfId="1" applyFont="1" applyFill="1" applyBorder="1" applyAlignment="1">
      <alignment horizontal="justify" vertical="center" shrinkToFit="1"/>
    </xf>
    <xf numFmtId="0" fontId="26" fillId="4" borderId="46" xfId="1" quotePrefix="1" applyNumberFormat="1" applyFont="1" applyFill="1" applyBorder="1" applyAlignment="1">
      <alignment horizontal="center" vertical="center" shrinkToFit="1"/>
    </xf>
    <xf numFmtId="0" fontId="26" fillId="0" borderId="46" xfId="1" applyFont="1" applyBorder="1" applyAlignment="1">
      <alignment vertical="center" shrinkToFit="1"/>
    </xf>
    <xf numFmtId="0" fontId="26" fillId="0" borderId="47" xfId="1" applyFont="1" applyFill="1" applyBorder="1" applyAlignment="1">
      <alignment vertical="center" shrinkToFit="1"/>
    </xf>
    <xf numFmtId="0" fontId="28" fillId="3" borderId="48" xfId="1" applyFont="1" applyFill="1" applyBorder="1" applyAlignment="1">
      <alignment horizontal="justify" vertical="center" shrinkToFit="1"/>
    </xf>
    <xf numFmtId="0" fontId="28" fillId="3" borderId="16" xfId="1" applyFont="1" applyFill="1" applyBorder="1" applyAlignment="1">
      <alignment horizontal="justify" vertical="center" shrinkToFit="1"/>
    </xf>
    <xf numFmtId="0" fontId="26" fillId="0" borderId="49" xfId="1" applyFont="1" applyBorder="1" applyAlignment="1">
      <alignment horizontal="center" vertical="center" shrinkToFit="1"/>
    </xf>
    <xf numFmtId="176" fontId="26" fillId="4" borderId="49" xfId="1" applyNumberFormat="1" applyFont="1" applyFill="1" applyBorder="1" applyAlignment="1">
      <alignment horizontal="center" vertical="center" shrinkToFit="1"/>
    </xf>
    <xf numFmtId="0" fontId="26" fillId="4" borderId="49" xfId="1" applyFont="1" applyFill="1" applyBorder="1" applyAlignment="1">
      <alignment horizontal="left" vertical="center" shrinkToFit="1"/>
    </xf>
    <xf numFmtId="0" fontId="26" fillId="0" borderId="49" xfId="1" applyFont="1" applyFill="1" applyBorder="1" applyAlignment="1">
      <alignment horizontal="center" vertical="center" shrinkToFit="1"/>
    </xf>
    <xf numFmtId="0" fontId="26" fillId="4" borderId="49" xfId="1" applyFont="1" applyFill="1" applyBorder="1" applyAlignment="1">
      <alignment horizontal="center" vertical="center" shrinkToFit="1"/>
    </xf>
    <xf numFmtId="0" fontId="26" fillId="4" borderId="49" xfId="1" applyNumberFormat="1" applyFont="1" applyFill="1" applyBorder="1" applyAlignment="1">
      <alignment horizontal="center" vertical="center" shrinkToFit="1"/>
    </xf>
    <xf numFmtId="0" fontId="36" fillId="0" borderId="49" xfId="1" applyFont="1" applyBorder="1" applyAlignment="1">
      <alignment shrinkToFit="1"/>
    </xf>
    <xf numFmtId="0" fontId="36" fillId="0" borderId="0" xfId="1" applyFont="1" applyBorder="1" applyAlignment="1"/>
    <xf numFmtId="0" fontId="26" fillId="0" borderId="50" xfId="1" applyFont="1" applyBorder="1" applyAlignment="1">
      <alignment horizontal="center" vertical="center" shrinkToFit="1"/>
    </xf>
    <xf numFmtId="176" fontId="26" fillId="4" borderId="50" xfId="1" applyNumberFormat="1" applyFont="1" applyFill="1" applyBorder="1" applyAlignment="1">
      <alignment horizontal="center" vertical="center" shrinkToFit="1"/>
    </xf>
    <xf numFmtId="0" fontId="26" fillId="4" borderId="50" xfId="1" applyFont="1" applyFill="1" applyBorder="1" applyAlignment="1">
      <alignment horizontal="left" vertical="center" shrinkToFit="1"/>
    </xf>
    <xf numFmtId="0" fontId="26" fillId="0" borderId="50" xfId="1" applyFont="1" applyFill="1" applyBorder="1" applyAlignment="1">
      <alignment horizontal="center" vertical="center" shrinkToFit="1"/>
    </xf>
    <xf numFmtId="0" fontId="26" fillId="4" borderId="50" xfId="1" applyFont="1" applyFill="1" applyBorder="1" applyAlignment="1">
      <alignment horizontal="center" vertical="center" shrinkToFit="1"/>
    </xf>
    <xf numFmtId="0" fontId="26" fillId="4" borderId="50" xfId="1" applyNumberFormat="1" applyFont="1" applyFill="1" applyBorder="1" applyAlignment="1">
      <alignment horizontal="center" vertical="center" shrinkToFit="1"/>
    </xf>
    <xf numFmtId="0" fontId="36" fillId="0" borderId="50" xfId="1" applyFont="1" applyBorder="1" applyAlignment="1">
      <alignment shrinkToFit="1"/>
    </xf>
    <xf numFmtId="0" fontId="28" fillId="0" borderId="51" xfId="1" applyFont="1" applyBorder="1" applyAlignment="1">
      <alignment horizontal="left" vertical="center" shrinkToFit="1"/>
    </xf>
    <xf numFmtId="0" fontId="26" fillId="0" borderId="51" xfId="1" applyFont="1" applyBorder="1" applyAlignment="1">
      <alignment vertical="center" shrinkToFit="1"/>
    </xf>
    <xf numFmtId="0" fontId="26" fillId="0" borderId="51" xfId="1" applyFont="1" applyFill="1" applyBorder="1" applyAlignment="1">
      <alignment horizontal="center" vertical="center" shrinkToFit="1"/>
    </xf>
    <xf numFmtId="0" fontId="36" fillId="0" borderId="51" xfId="1" applyFont="1" applyBorder="1" applyAlignment="1"/>
    <xf numFmtId="0" fontId="26" fillId="4" borderId="49" xfId="1" quotePrefix="1" applyNumberFormat="1" applyFont="1" applyFill="1" applyBorder="1" applyAlignment="1">
      <alignment horizontal="center" vertical="center" shrinkToFit="1"/>
    </xf>
    <xf numFmtId="0" fontId="26" fillId="0" borderId="41" xfId="1" applyFont="1" applyBorder="1" applyAlignment="1">
      <alignment horizontal="center" vertical="center" shrinkToFit="1"/>
    </xf>
    <xf numFmtId="0" fontId="26" fillId="4" borderId="50" xfId="1" quotePrefix="1" applyNumberFormat="1" applyFont="1" applyFill="1" applyBorder="1" applyAlignment="1">
      <alignment horizontal="center" vertical="center" shrinkToFit="1"/>
    </xf>
    <xf numFmtId="0" fontId="28" fillId="0" borderId="52" xfId="1" applyFont="1" applyBorder="1" applyAlignment="1">
      <alignment horizontal="left" vertical="center" shrinkToFit="1"/>
    </xf>
    <xf numFmtId="0" fontId="26" fillId="0" borderId="52" xfId="1" applyFont="1" applyBorder="1" applyAlignment="1">
      <alignment vertical="center" shrinkToFit="1"/>
    </xf>
    <xf numFmtId="0" fontId="26" fillId="0" borderId="52" xfId="1" applyFont="1" applyFill="1" applyBorder="1" applyAlignment="1">
      <alignment horizontal="center" vertical="center" shrinkToFit="1"/>
    </xf>
    <xf numFmtId="0" fontId="36" fillId="0" borderId="52" xfId="1" applyFont="1" applyBorder="1" applyAlignment="1"/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 wrapText="1" shrinkToFit="1"/>
    </xf>
    <xf numFmtId="0" fontId="11" fillId="0" borderId="13" xfId="1" applyFont="1" applyBorder="1" applyAlignment="1">
      <alignment horizontal="center" vertical="center" shrinkToFit="1"/>
    </xf>
    <xf numFmtId="0" fontId="13" fillId="0" borderId="2" xfId="1" applyFont="1" applyBorder="1">
      <alignment vertical="center"/>
    </xf>
    <xf numFmtId="0" fontId="6" fillId="0" borderId="53" xfId="1" applyFont="1" applyBorder="1">
      <alignment vertical="center"/>
    </xf>
    <xf numFmtId="0" fontId="13" fillId="0" borderId="13" xfId="1" applyFont="1" applyBorder="1">
      <alignment vertical="center"/>
    </xf>
    <xf numFmtId="0" fontId="13" fillId="8" borderId="11" xfId="0" applyFont="1" applyFill="1" applyBorder="1" applyAlignment="1" applyProtection="1">
      <alignment horizontal="center" vertical="center" shrinkToFit="1"/>
      <protection locked="0"/>
    </xf>
    <xf numFmtId="0" fontId="13" fillId="8" borderId="2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Fill="1" applyBorder="1" applyAlignment="1" applyProtection="1">
      <alignment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2" xfId="1" applyFont="1" applyFill="1" applyBorder="1" applyAlignment="1" applyProtection="1">
      <alignment horizontal="center" vertical="center" shrinkToFit="1"/>
    </xf>
    <xf numFmtId="0" fontId="6" fillId="0" borderId="3" xfId="1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Border="1" applyAlignment="1" applyProtection="1">
      <alignment horizontal="left" vertical="center" wrapText="1" shrinkToFit="1"/>
      <protection locked="0"/>
    </xf>
    <xf numFmtId="0" fontId="13" fillId="0" borderId="3" xfId="0" applyFont="1" applyBorder="1" applyAlignment="1" applyProtection="1">
      <alignment horizontal="left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 shrinkToFi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6" fillId="6" borderId="12" xfId="0" applyFont="1" applyFill="1" applyBorder="1" applyAlignment="1" applyProtection="1">
      <alignment horizontal="center" vertical="center" shrinkToFit="1"/>
    </xf>
    <xf numFmtId="0" fontId="6" fillId="6" borderId="2" xfId="0" applyFont="1" applyFill="1" applyBorder="1" applyAlignment="1" applyProtection="1">
      <alignment horizontal="center" vertical="center" shrinkToFit="1"/>
    </xf>
    <xf numFmtId="0" fontId="6" fillId="6" borderId="11" xfId="0" applyFont="1" applyFill="1" applyBorder="1" applyAlignment="1" applyProtection="1">
      <alignment horizontal="center" vertical="center" shrinkToFit="1"/>
    </xf>
    <xf numFmtId="0" fontId="6" fillId="6" borderId="12" xfId="0" applyFont="1" applyFill="1" applyBorder="1" applyAlignment="1" applyProtection="1">
      <alignment horizontal="center" vertical="center" wrapText="1" shrinkToFit="1"/>
    </xf>
    <xf numFmtId="0" fontId="6" fillId="6" borderId="3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top" wrapText="1" shrinkToFit="1"/>
    </xf>
    <xf numFmtId="0" fontId="13" fillId="0" borderId="1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13" fillId="4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center" wrapText="1"/>
    </xf>
    <xf numFmtId="0" fontId="37" fillId="0" borderId="0" xfId="0" applyFont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left" vertical="center" wrapText="1" shrinkToFit="1"/>
    </xf>
    <xf numFmtId="0" fontId="6" fillId="6" borderId="2" xfId="0" applyFont="1" applyFill="1" applyBorder="1" applyAlignment="1" applyProtection="1">
      <alignment horizontal="left" vertical="center" shrinkToFit="1"/>
    </xf>
    <xf numFmtId="0" fontId="6" fillId="6" borderId="3" xfId="0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 textRotation="255"/>
    </xf>
    <xf numFmtId="0" fontId="13" fillId="0" borderId="7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center" wrapText="1"/>
    </xf>
    <xf numFmtId="0" fontId="13" fillId="0" borderId="29" xfId="1" applyFont="1" applyBorder="1" applyAlignment="1">
      <alignment horizontal="left" vertical="center" wrapText="1"/>
    </xf>
    <xf numFmtId="0" fontId="13" fillId="0" borderId="30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center" vertical="center" textRotation="255" wrapText="1"/>
    </xf>
    <xf numFmtId="0" fontId="16" fillId="0" borderId="16" xfId="1" applyFont="1" applyBorder="1" applyAlignment="1">
      <alignment horizontal="center" vertical="center" textRotation="255" wrapText="1"/>
    </xf>
    <xf numFmtId="0" fontId="16" fillId="0" borderId="29" xfId="1" applyFont="1" applyBorder="1" applyAlignment="1">
      <alignment horizontal="center" vertical="center" textRotation="255" wrapText="1"/>
    </xf>
    <xf numFmtId="0" fontId="13" fillId="0" borderId="40" xfId="1" applyFont="1" applyBorder="1" applyAlignment="1">
      <alignment horizontal="left" vertical="center" wrapText="1"/>
    </xf>
    <xf numFmtId="0" fontId="13" fillId="0" borderId="41" xfId="1" applyFont="1" applyBorder="1" applyAlignment="1">
      <alignment horizontal="left" vertical="center" wrapText="1"/>
    </xf>
    <xf numFmtId="0" fontId="13" fillId="0" borderId="42" xfId="1" applyFont="1" applyBorder="1" applyAlignment="1">
      <alignment horizontal="left" vertical="center" wrapText="1"/>
    </xf>
    <xf numFmtId="0" fontId="44" fillId="0" borderId="24" xfId="1" applyFont="1" applyBorder="1" applyAlignment="1">
      <alignment horizontal="center" vertical="center" wrapText="1"/>
    </xf>
    <xf numFmtId="0" fontId="44" fillId="0" borderId="25" xfId="1" applyFont="1" applyBorder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4" fillId="0" borderId="17" xfId="1" applyFont="1" applyBorder="1" applyAlignment="1">
      <alignment horizontal="center" vertical="center" wrapText="1"/>
    </xf>
    <xf numFmtId="0" fontId="44" fillId="0" borderId="4" xfId="1" applyFont="1" applyBorder="1" applyAlignment="1">
      <alignment horizontal="center" vertical="center" wrapText="1"/>
    </xf>
    <xf numFmtId="0" fontId="44" fillId="0" borderId="6" xfId="1" applyFont="1" applyBorder="1" applyAlignment="1">
      <alignment horizontal="center" vertical="center" wrapText="1"/>
    </xf>
    <xf numFmtId="0" fontId="43" fillId="0" borderId="8" xfId="1" applyFont="1" applyBorder="1" applyAlignment="1">
      <alignment horizontal="center" vertical="center" wrapText="1"/>
    </xf>
    <xf numFmtId="0" fontId="43" fillId="0" borderId="17" xfId="1" applyFont="1" applyBorder="1" applyAlignment="1">
      <alignment horizontal="center" vertical="center" wrapText="1"/>
    </xf>
    <xf numFmtId="0" fontId="43" fillId="0" borderId="3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 textRotation="255" wrapText="1"/>
    </xf>
    <xf numFmtId="0" fontId="11" fillId="0" borderId="16" xfId="1" applyFont="1" applyBorder="1" applyAlignment="1">
      <alignment horizontal="center" vertical="center" textRotation="255" wrapText="1"/>
    </xf>
    <xf numFmtId="0" fontId="44" fillId="0" borderId="8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8" borderId="12" xfId="0" applyFont="1" applyFill="1" applyBorder="1" applyAlignment="1" applyProtection="1">
      <alignment horizontal="center" vertical="center" shrinkToFit="1"/>
      <protection locked="0"/>
    </xf>
    <xf numFmtId="0" fontId="13" fillId="8" borderId="11" xfId="0" applyFont="1" applyFill="1" applyBorder="1" applyAlignment="1" applyProtection="1">
      <alignment horizontal="center" vertical="center" shrinkToFit="1"/>
      <protection locked="0"/>
    </xf>
    <xf numFmtId="0" fontId="13" fillId="8" borderId="2" xfId="0" applyFont="1" applyFill="1" applyBorder="1" applyAlignment="1" applyProtection="1">
      <alignment horizontal="center" vertical="center" shrinkToFit="1"/>
      <protection locked="0"/>
    </xf>
    <xf numFmtId="0" fontId="13" fillId="8" borderId="12" xfId="0" applyFont="1" applyFill="1" applyBorder="1" applyAlignment="1" applyProtection="1">
      <alignment horizontal="left" vertical="center" wrapText="1" shrinkToFit="1"/>
      <protection locked="0"/>
    </xf>
    <xf numFmtId="0" fontId="13" fillId="8" borderId="2" xfId="0" applyFont="1" applyFill="1" applyBorder="1" applyAlignment="1" applyProtection="1">
      <alignment horizontal="left" vertical="center" wrapText="1" shrinkToFit="1"/>
      <protection locked="0"/>
    </xf>
    <xf numFmtId="0" fontId="13" fillId="8" borderId="3" xfId="0" applyFont="1" applyFill="1" applyBorder="1" applyAlignment="1" applyProtection="1">
      <alignment horizontal="left" vertical="center" wrapText="1" shrinkToFit="1"/>
      <protection locked="0"/>
    </xf>
  </cellXfs>
  <cellStyles count="3">
    <cellStyle name="標準" xfId="0" builtinId="0"/>
    <cellStyle name="標準 2" xfId="1"/>
    <cellStyle name="標準 2 2" xfId="2"/>
  </cellStyles>
  <dxfs count="38">
    <dxf>
      <font>
        <color theme="0"/>
      </font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34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34"/>
        </patternFill>
      </fill>
    </dxf>
    <dxf>
      <font>
        <color theme="0"/>
      </font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34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34"/>
        </patternFill>
      </fill>
    </dxf>
  </dxfs>
  <tableStyles count="0" defaultTableStyle="TableStyleMedium2" defaultPivotStyle="PivotStyleMedium9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34636</xdr:colOff>
      <xdr:row>53</xdr:row>
      <xdr:rowOff>121226</xdr:rowOff>
    </xdr:from>
    <xdr:to>
      <xdr:col>29</xdr:col>
      <xdr:colOff>158461</xdr:colOff>
      <xdr:row>54</xdr:row>
      <xdr:rowOff>135946</xdr:rowOff>
    </xdr:to>
    <xdr:sp macro="" textlink="">
      <xdr:nvSpPr>
        <xdr:cNvPr id="11" name="AutoShape 42"/>
        <xdr:cNvSpPr>
          <a:spLocks/>
        </xdr:cNvSpPr>
      </xdr:nvSpPr>
      <xdr:spPr bwMode="auto">
        <a:xfrm>
          <a:off x="5663911" y="12494201"/>
          <a:ext cx="123825" cy="262370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29</xdr:col>
      <xdr:colOff>202623</xdr:colOff>
      <xdr:row>52</xdr:row>
      <xdr:rowOff>152400</xdr:rowOff>
    </xdr:from>
    <xdr:to>
      <xdr:col>38</xdr:col>
      <xdr:colOff>247650</xdr:colOff>
      <xdr:row>55</xdr:row>
      <xdr:rowOff>28575</xdr:rowOff>
    </xdr:to>
    <xdr:sp macro="" textlink="">
      <xdr:nvSpPr>
        <xdr:cNvPr id="12" name="Text Box 43"/>
        <xdr:cNvSpPr txBox="1">
          <a:spLocks noChangeArrowheads="1"/>
        </xdr:cNvSpPr>
      </xdr:nvSpPr>
      <xdr:spPr bwMode="auto">
        <a:xfrm>
          <a:off x="5831898" y="12325350"/>
          <a:ext cx="2931102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  <xdr:twoCellAnchor>
    <xdr:from>
      <xdr:col>29</xdr:col>
      <xdr:colOff>34636</xdr:colOff>
      <xdr:row>53</xdr:row>
      <xdr:rowOff>121226</xdr:rowOff>
    </xdr:from>
    <xdr:to>
      <xdr:col>29</xdr:col>
      <xdr:colOff>158461</xdr:colOff>
      <xdr:row>54</xdr:row>
      <xdr:rowOff>135946</xdr:rowOff>
    </xdr:to>
    <xdr:sp macro="" textlink="">
      <xdr:nvSpPr>
        <xdr:cNvPr id="13" name="AutoShape 42"/>
        <xdr:cNvSpPr>
          <a:spLocks/>
        </xdr:cNvSpPr>
      </xdr:nvSpPr>
      <xdr:spPr bwMode="auto">
        <a:xfrm>
          <a:off x="5663911" y="12494201"/>
          <a:ext cx="123825" cy="262370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552825" y="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3552825" y="0"/>
          <a:ext cx="10953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 </a:t>
          </a:r>
        </a:p>
      </xdr:txBody>
    </xdr:sp>
    <xdr:clientData/>
  </xdr:twoCellAnchor>
  <xdr:twoCellAnchor>
    <xdr:from>
      <xdr:col>4</xdr:col>
      <xdr:colOff>19051</xdr:colOff>
      <xdr:row>3</xdr:row>
      <xdr:rowOff>123825</xdr:rowOff>
    </xdr:from>
    <xdr:to>
      <xdr:col>4</xdr:col>
      <xdr:colOff>178735</xdr:colOff>
      <xdr:row>3</xdr:row>
      <xdr:rowOff>266700</xdr:rowOff>
    </xdr:to>
    <xdr:sp macro="" textlink="">
      <xdr:nvSpPr>
        <xdr:cNvPr id="4" name="WordArt 207"/>
        <xdr:cNvSpPr>
          <a:spLocks noChangeAspect="1" noChangeArrowheads="1" noChangeShapeType="1" noTextEdit="1"/>
        </xdr:cNvSpPr>
      </xdr:nvSpPr>
      <xdr:spPr bwMode="auto">
        <a:xfrm>
          <a:off x="2343151" y="838200"/>
          <a:ext cx="159684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HG創英角ﾎﾟｯﾌﾟ体"/>
              <a:ea typeface="HG創英角ﾎﾟｯﾌﾟ体"/>
            </a:rPr>
            <a:t>eL</a:t>
          </a:r>
          <a:endParaRPr lang="ja-JP" altLang="en-US" sz="3600" b="1" kern="10" spc="0">
            <a:ln w="12700">
              <a:solidFill>
                <a:srgbClr val="FFFFFF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35921" dir="2700000" algn="ctr" rotWithShape="0">
                <a:srgbClr val="990000"/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5</xdr:col>
      <xdr:colOff>381000</xdr:colOff>
      <xdr:row>45</xdr:row>
      <xdr:rowOff>257175</xdr:rowOff>
    </xdr:to>
    <xdr:sp macro="" textlink="">
      <xdr:nvSpPr>
        <xdr:cNvPr id="5" name="AutoShape 18"/>
        <xdr:cNvSpPr>
          <a:spLocks noChangeArrowheads="1"/>
        </xdr:cNvSpPr>
      </xdr:nvSpPr>
      <xdr:spPr bwMode="auto">
        <a:xfrm>
          <a:off x="0" y="10553700"/>
          <a:ext cx="3286125" cy="400050"/>
        </a:xfrm>
        <a:prstGeom prst="roundRect">
          <a:avLst>
            <a:gd name="adj" fmla="val 16667"/>
          </a:avLst>
        </a:prstGeom>
        <a:solidFill>
          <a:srgbClr val="BBE0E3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ct val="100000"/>
            </a:lnSpc>
            <a:spcBef>
              <a:spcPts val="600"/>
            </a:spcBef>
            <a:spcAft>
              <a:spcPts val="0"/>
            </a:spcAft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9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所属アドレス（学校代表アドレス）から送信する。</a:t>
          </a:r>
          <a:endParaRPr lang="ja-JP" altLang="ja-JP" sz="10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※個人アドレスから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送信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しない。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1981199</xdr:colOff>
      <xdr:row>44</xdr:row>
      <xdr:rowOff>9526</xdr:rowOff>
    </xdr:from>
    <xdr:to>
      <xdr:col>8</xdr:col>
      <xdr:colOff>104774</xdr:colOff>
      <xdr:row>45</xdr:row>
      <xdr:rowOff>314326</xdr:rowOff>
    </xdr:to>
    <xdr:sp macro="" textlink="">
      <xdr:nvSpPr>
        <xdr:cNvPr id="6" name="AutoShape 19"/>
        <xdr:cNvSpPr>
          <a:spLocks noChangeArrowheads="1"/>
        </xdr:cNvSpPr>
      </xdr:nvSpPr>
      <xdr:spPr bwMode="auto">
        <a:xfrm>
          <a:off x="3486149" y="10487026"/>
          <a:ext cx="1266825" cy="466725"/>
        </a:xfrm>
        <a:prstGeom prst="roundRect">
          <a:avLst>
            <a:gd name="adj" fmla="val 16667"/>
          </a:avLst>
        </a:prstGeom>
        <a:solidFill>
          <a:srgbClr val="BBE0E3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総合教育センター所属アドレス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sogokyoiku-c@pref.aichi.lg.jp</a:t>
          </a:r>
          <a:endParaRPr lang="ja-JP" altLang="en-US" sz="18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Times New Roman"/>
          </a:endParaRPr>
        </a:p>
        <a:p>
          <a:pPr algn="ctr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1</xdr:col>
      <xdr:colOff>0</xdr:colOff>
      <xdr:row>44</xdr:row>
      <xdr:rowOff>114299</xdr:rowOff>
    </xdr:from>
    <xdr:ext cx="533400" cy="238125"/>
    <xdr:sp macro="" textlink="">
      <xdr:nvSpPr>
        <xdr:cNvPr id="7" name="Text Box 136"/>
        <xdr:cNvSpPr txBox="1">
          <a:spLocks noChangeArrowheads="1"/>
        </xdr:cNvSpPr>
      </xdr:nvSpPr>
      <xdr:spPr bwMode="auto">
        <a:xfrm>
          <a:off x="581025" y="10591799"/>
          <a:ext cx="5334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学校</a:t>
          </a:r>
        </a:p>
      </xdr:txBody>
    </xdr:sp>
    <xdr:clientData/>
  </xdr:oneCellAnchor>
  <xdr:oneCellAnchor>
    <xdr:from>
      <xdr:col>5</xdr:col>
      <xdr:colOff>2076449</xdr:colOff>
      <xdr:row>44</xdr:row>
      <xdr:rowOff>85384</xdr:rowOff>
    </xdr:from>
    <xdr:ext cx="1628775" cy="270330"/>
    <xdr:sp macro="" textlink="">
      <xdr:nvSpPr>
        <xdr:cNvPr id="8" name="Text Box 137"/>
        <xdr:cNvSpPr txBox="1">
          <a:spLocks noChangeArrowheads="1"/>
        </xdr:cNvSpPr>
      </xdr:nvSpPr>
      <xdr:spPr bwMode="auto">
        <a:xfrm>
          <a:off x="3486149" y="10562884"/>
          <a:ext cx="1628775" cy="2703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総合教育センター</a:t>
          </a:r>
        </a:p>
      </xdr:txBody>
    </xdr:sp>
    <xdr:clientData/>
  </xdr:oneCellAnchor>
  <xdr:twoCellAnchor>
    <xdr:from>
      <xdr:col>5</xdr:col>
      <xdr:colOff>409575</xdr:colOff>
      <xdr:row>44</xdr:row>
      <xdr:rowOff>228600</xdr:rowOff>
    </xdr:from>
    <xdr:to>
      <xdr:col>5</xdr:col>
      <xdr:colOff>1962150</xdr:colOff>
      <xdr:row>45</xdr:row>
      <xdr:rowOff>142875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3314700" y="10706100"/>
          <a:ext cx="171450" cy="152400"/>
        </a:xfrm>
        <a:prstGeom prst="rightArrow">
          <a:avLst>
            <a:gd name="adj1" fmla="val 53194"/>
            <a:gd name="adj2" fmla="val 71602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様式９の提出(メール）</a:t>
          </a:r>
        </a:p>
      </xdr:txBody>
    </xdr:sp>
    <xdr:clientData/>
  </xdr:twoCellAnchor>
  <xdr:twoCellAnchor>
    <xdr:from>
      <xdr:col>1</xdr:col>
      <xdr:colOff>57151</xdr:colOff>
      <xdr:row>40</xdr:row>
      <xdr:rowOff>9525</xdr:rowOff>
    </xdr:from>
    <xdr:to>
      <xdr:col>5</xdr:col>
      <xdr:colOff>1333501</xdr:colOff>
      <xdr:row>40</xdr:row>
      <xdr:rowOff>266700</xdr:rowOff>
    </xdr:to>
    <xdr:sp macro="" textlink="">
      <xdr:nvSpPr>
        <xdr:cNvPr id="10" name="角丸四角形 9"/>
        <xdr:cNvSpPr/>
      </xdr:nvSpPr>
      <xdr:spPr>
        <a:xfrm>
          <a:off x="638176" y="9534525"/>
          <a:ext cx="2847975" cy="228600"/>
        </a:xfrm>
        <a:prstGeom prst="roundRect">
          <a:avLst/>
        </a:prstGeom>
        <a:solidFill>
          <a:srgbClr val="FFFF66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288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学校番号 （半角数字） 学校名（課程等）「スキル・アップ名簿」</a:t>
          </a:r>
        </a:p>
      </xdr:txBody>
    </xdr:sp>
    <xdr:clientData/>
  </xdr:twoCellAnchor>
  <xdr:twoCellAnchor>
    <xdr:from>
      <xdr:col>3</xdr:col>
      <xdr:colOff>180976</xdr:colOff>
      <xdr:row>43</xdr:row>
      <xdr:rowOff>1</xdr:rowOff>
    </xdr:from>
    <xdr:to>
      <xdr:col>4</xdr:col>
      <xdr:colOff>9526</xdr:colOff>
      <xdr:row>44</xdr:row>
      <xdr:rowOff>28576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1924051" y="10239376"/>
          <a:ext cx="409575" cy="266700"/>
        </a:xfrm>
        <a:prstGeom prst="roundRect">
          <a:avLst>
            <a:gd name="adj" fmla="val 16667"/>
          </a:avLst>
        </a:prstGeom>
        <a:solidFill>
          <a:srgbClr val="92D050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電子メール　（本案内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p.4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参照）</a:t>
          </a:r>
          <a:endParaRPr lang="ja-JP" altLang="ja-JP" sz="1100">
            <a:effectLst/>
          </a:endParaRPr>
        </a:p>
        <a:p>
          <a:pPr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34636</xdr:colOff>
      <xdr:row>54</xdr:row>
      <xdr:rowOff>121226</xdr:rowOff>
    </xdr:from>
    <xdr:to>
      <xdr:col>29</xdr:col>
      <xdr:colOff>158461</xdr:colOff>
      <xdr:row>55</xdr:row>
      <xdr:rowOff>135946</xdr:rowOff>
    </xdr:to>
    <xdr:sp macro="" textlink="">
      <xdr:nvSpPr>
        <xdr:cNvPr id="2" name="AutoShape 42"/>
        <xdr:cNvSpPr>
          <a:spLocks/>
        </xdr:cNvSpPr>
      </xdr:nvSpPr>
      <xdr:spPr bwMode="auto">
        <a:xfrm>
          <a:off x="15074611" y="13341926"/>
          <a:ext cx="123825" cy="262370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29</xdr:col>
      <xdr:colOff>202623</xdr:colOff>
      <xdr:row>53</xdr:row>
      <xdr:rowOff>152400</xdr:rowOff>
    </xdr:from>
    <xdr:to>
      <xdr:col>38</xdr:col>
      <xdr:colOff>247650</xdr:colOff>
      <xdr:row>56</xdr:row>
      <xdr:rowOff>28575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15242598" y="13173075"/>
          <a:ext cx="2931102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メールを送信する際に，このセルの内容をコピーして，メールの「送信先アドレス」「件名」の欄に貼り付ける等の利用ができます。</a:t>
          </a:r>
        </a:p>
      </xdr:txBody>
    </xdr:sp>
    <xdr:clientData/>
  </xdr:twoCellAnchor>
  <xdr:twoCellAnchor>
    <xdr:from>
      <xdr:col>29</xdr:col>
      <xdr:colOff>34636</xdr:colOff>
      <xdr:row>54</xdr:row>
      <xdr:rowOff>121226</xdr:rowOff>
    </xdr:from>
    <xdr:to>
      <xdr:col>29</xdr:col>
      <xdr:colOff>158461</xdr:colOff>
      <xdr:row>55</xdr:row>
      <xdr:rowOff>135946</xdr:rowOff>
    </xdr:to>
    <xdr:sp macro="" textlink="">
      <xdr:nvSpPr>
        <xdr:cNvPr id="4" name="AutoShape 42"/>
        <xdr:cNvSpPr>
          <a:spLocks/>
        </xdr:cNvSpPr>
      </xdr:nvSpPr>
      <xdr:spPr bwMode="auto">
        <a:xfrm>
          <a:off x="15074611" y="13341926"/>
          <a:ext cx="123825" cy="262370"/>
        </a:xfrm>
        <a:prstGeom prst="rightBracket">
          <a:avLst>
            <a:gd name="adj" fmla="val 141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104775</xdr:colOff>
      <xdr:row>0</xdr:row>
      <xdr:rowOff>47625</xdr:rowOff>
    </xdr:from>
    <xdr:to>
      <xdr:col>27</xdr:col>
      <xdr:colOff>47625</xdr:colOff>
      <xdr:row>3</xdr:row>
      <xdr:rowOff>35717</xdr:rowOff>
    </xdr:to>
    <xdr:sp macro="" textlink="">
      <xdr:nvSpPr>
        <xdr:cNvPr id="5" name="正方形/長方形 4"/>
        <xdr:cNvSpPr/>
      </xdr:nvSpPr>
      <xdr:spPr>
        <a:xfrm>
          <a:off x="11534775" y="47625"/>
          <a:ext cx="2905125" cy="61674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入力例</a:t>
          </a:r>
          <a:r>
            <a:rPr kumimoji="1" lang="ja-JP" altLang="en-US" sz="18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県立学校</a:t>
          </a:r>
          <a:r>
            <a:rPr kumimoji="1" lang="ja-JP" altLang="en-US" sz="2000">
              <a:solidFill>
                <a:schemeClr val="tx1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  <xdr:twoCellAnchor>
    <xdr:from>
      <xdr:col>13</xdr:col>
      <xdr:colOff>161925</xdr:colOff>
      <xdr:row>5</xdr:row>
      <xdr:rowOff>9525</xdr:rowOff>
    </xdr:from>
    <xdr:to>
      <xdr:col>26</xdr:col>
      <xdr:colOff>123825</xdr:colOff>
      <xdr:row>10</xdr:row>
      <xdr:rowOff>9525</xdr:rowOff>
    </xdr:to>
    <xdr:sp macro="" textlink="">
      <xdr:nvSpPr>
        <xdr:cNvPr id="6" name="線吹き出し 2 (枠付き) 5"/>
        <xdr:cNvSpPr/>
      </xdr:nvSpPr>
      <xdr:spPr>
        <a:xfrm>
          <a:off x="161925" y="1028700"/>
          <a:ext cx="4714875" cy="904875"/>
        </a:xfrm>
        <a:prstGeom prst="borderCallout2">
          <a:avLst>
            <a:gd name="adj1" fmla="val 27566"/>
            <a:gd name="adj2" fmla="val 99927"/>
            <a:gd name="adj3" fmla="val 26871"/>
            <a:gd name="adj4" fmla="val 112980"/>
            <a:gd name="adj5" fmla="val -6736"/>
            <a:gd name="adj6" fmla="val 12708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・高等学校は，課程（全日制・定時制・通信制）及び校舎を併設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する学校においては，それぞれ別に作成する。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・特別支援学校は，校舎・教室を併設する学校においては，それ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ぞれ別に作成する。</a:t>
          </a:r>
        </a:p>
      </xdr:txBody>
    </xdr:sp>
    <xdr:clientData/>
  </xdr:twoCellAnchor>
  <xdr:twoCellAnchor>
    <xdr:from>
      <xdr:col>29</xdr:col>
      <xdr:colOff>142875</xdr:colOff>
      <xdr:row>5</xdr:row>
      <xdr:rowOff>19050</xdr:rowOff>
    </xdr:from>
    <xdr:to>
      <xdr:col>32</xdr:col>
      <xdr:colOff>106973</xdr:colOff>
      <xdr:row>5</xdr:row>
      <xdr:rowOff>26377</xdr:rowOff>
    </xdr:to>
    <xdr:cxnSp macro="">
      <xdr:nvCxnSpPr>
        <xdr:cNvPr id="7" name="直線コネクタ 6"/>
        <xdr:cNvCxnSpPr/>
      </xdr:nvCxnSpPr>
      <xdr:spPr>
        <a:xfrm>
          <a:off x="15182850" y="1038225"/>
          <a:ext cx="1049948" cy="7327"/>
        </a:xfrm>
        <a:prstGeom prst="line">
          <a:avLst/>
        </a:prstGeom>
        <a:ln w="254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176213</xdr:colOff>
      <xdr:row>3</xdr:row>
      <xdr:rowOff>142875</xdr:rowOff>
    </xdr:from>
    <xdr:to>
      <xdr:col>39</xdr:col>
      <xdr:colOff>57150</xdr:colOff>
      <xdr:row>5</xdr:row>
      <xdr:rowOff>164041</xdr:rowOff>
    </xdr:to>
    <xdr:sp macro="" textlink="">
      <xdr:nvSpPr>
        <xdr:cNvPr id="9" name="線吹き出し 2 (枠付き) 8"/>
        <xdr:cNvSpPr/>
      </xdr:nvSpPr>
      <xdr:spPr>
        <a:xfrm>
          <a:off x="16302038" y="771525"/>
          <a:ext cx="1976437" cy="411691"/>
        </a:xfrm>
        <a:prstGeom prst="borderCallout2">
          <a:avLst>
            <a:gd name="adj1" fmla="val 273758"/>
            <a:gd name="adj2" fmla="val 58936"/>
            <a:gd name="adj3" fmla="val 102132"/>
            <a:gd name="adj4" fmla="val 65225"/>
            <a:gd name="adj5" fmla="val 272095"/>
            <a:gd name="adj6" fmla="val -6251"/>
          </a:avLst>
        </a:prstGeom>
        <a:solidFill>
          <a:srgbClr val="FFFFCC"/>
        </a:solidFill>
        <a:ln w="19050">
          <a:solidFill>
            <a:schemeClr val="tx1"/>
          </a:solidFill>
          <a:headEnd type="triangl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１枚目に入力すると、２枚目以降に自動表示される。</a:t>
          </a:r>
        </a:p>
      </xdr:txBody>
    </xdr:sp>
    <xdr:clientData/>
  </xdr:twoCellAnchor>
  <xdr:twoCellAnchor>
    <xdr:from>
      <xdr:col>28</xdr:col>
      <xdr:colOff>0</xdr:colOff>
      <xdr:row>9</xdr:row>
      <xdr:rowOff>114301</xdr:rowOff>
    </xdr:from>
    <xdr:to>
      <xdr:col>33</xdr:col>
      <xdr:colOff>28575</xdr:colOff>
      <xdr:row>10</xdr:row>
      <xdr:rowOff>274111</xdr:rowOff>
    </xdr:to>
    <xdr:sp macro="" textlink="">
      <xdr:nvSpPr>
        <xdr:cNvPr id="10" name="円/楕円 6"/>
        <xdr:cNvSpPr/>
      </xdr:nvSpPr>
      <xdr:spPr>
        <a:xfrm>
          <a:off x="14716125" y="1866901"/>
          <a:ext cx="1752600" cy="3312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45243</xdr:colOff>
      <xdr:row>9</xdr:row>
      <xdr:rowOff>126206</xdr:rowOff>
    </xdr:from>
    <xdr:to>
      <xdr:col>37</xdr:col>
      <xdr:colOff>245268</xdr:colOff>
      <xdr:row>11</xdr:row>
      <xdr:rowOff>9791</xdr:rowOff>
    </xdr:to>
    <xdr:sp macro="" textlink="">
      <xdr:nvSpPr>
        <xdr:cNvPr id="11" name="円/楕円 7"/>
        <xdr:cNvSpPr/>
      </xdr:nvSpPr>
      <xdr:spPr>
        <a:xfrm>
          <a:off x="17085468" y="1878806"/>
          <a:ext cx="790575" cy="3312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221455</xdr:colOff>
      <xdr:row>1</xdr:row>
      <xdr:rowOff>0</xdr:rowOff>
    </xdr:from>
    <xdr:to>
      <xdr:col>37</xdr:col>
      <xdr:colOff>88105</xdr:colOff>
      <xdr:row>2</xdr:row>
      <xdr:rowOff>35719</xdr:rowOff>
    </xdr:to>
    <xdr:sp macro="" textlink="">
      <xdr:nvSpPr>
        <xdr:cNvPr id="12" name="円/楕円 8"/>
        <xdr:cNvSpPr/>
      </xdr:nvSpPr>
      <xdr:spPr>
        <a:xfrm flipH="1">
          <a:off x="17261680" y="190500"/>
          <a:ext cx="457200" cy="25479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83343</xdr:colOff>
      <xdr:row>2</xdr:row>
      <xdr:rowOff>16669</xdr:rowOff>
    </xdr:from>
    <xdr:to>
      <xdr:col>37</xdr:col>
      <xdr:colOff>185738</xdr:colOff>
      <xdr:row>2</xdr:row>
      <xdr:rowOff>207169</xdr:rowOff>
    </xdr:to>
    <xdr:sp macro="" textlink="">
      <xdr:nvSpPr>
        <xdr:cNvPr id="13" name="円/楕円 9"/>
        <xdr:cNvSpPr/>
      </xdr:nvSpPr>
      <xdr:spPr>
        <a:xfrm>
          <a:off x="17123568" y="426244"/>
          <a:ext cx="69294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161925</xdr:colOff>
      <xdr:row>3</xdr:row>
      <xdr:rowOff>142875</xdr:rowOff>
    </xdr:from>
    <xdr:to>
      <xdr:col>39</xdr:col>
      <xdr:colOff>76199</xdr:colOff>
      <xdr:row>5</xdr:row>
      <xdr:rowOff>164041</xdr:rowOff>
    </xdr:to>
    <xdr:sp macro="" textlink="">
      <xdr:nvSpPr>
        <xdr:cNvPr id="15" name="線吹き出し 2 (枠付き) 14"/>
        <xdr:cNvSpPr/>
      </xdr:nvSpPr>
      <xdr:spPr>
        <a:xfrm>
          <a:off x="16287750" y="771525"/>
          <a:ext cx="2009774" cy="411691"/>
        </a:xfrm>
        <a:prstGeom prst="borderCallout2">
          <a:avLst>
            <a:gd name="adj1" fmla="val -103522"/>
            <a:gd name="adj2" fmla="val 75881"/>
            <a:gd name="adj3" fmla="val 6748"/>
            <a:gd name="adj4" fmla="val 87520"/>
            <a:gd name="adj5" fmla="val -37095"/>
            <a:gd name="adj6" fmla="val 72789"/>
          </a:avLst>
        </a:prstGeom>
        <a:solidFill>
          <a:srgbClr val="FFFFCC"/>
        </a:solidFill>
        <a:ln w="19050">
          <a:solidFill>
            <a:schemeClr val="tx1"/>
          </a:solidFill>
          <a:headEnd type="triangl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１枚目に入力すると，２枚目以降に自動表示される。</a:t>
          </a:r>
        </a:p>
      </xdr:txBody>
    </xdr:sp>
    <xdr:clientData/>
  </xdr:twoCellAnchor>
  <xdr:twoCellAnchor>
    <xdr:from>
      <xdr:col>14</xdr:col>
      <xdr:colOff>47625</xdr:colOff>
      <xdr:row>17</xdr:row>
      <xdr:rowOff>142875</xdr:rowOff>
    </xdr:from>
    <xdr:to>
      <xdr:col>21</xdr:col>
      <xdr:colOff>266700</xdr:colOff>
      <xdr:row>19</xdr:row>
      <xdr:rowOff>38100</xdr:rowOff>
    </xdr:to>
    <xdr:sp macro="" textlink="">
      <xdr:nvSpPr>
        <xdr:cNvPr id="16" name="角丸四角形 15"/>
        <xdr:cNvSpPr/>
      </xdr:nvSpPr>
      <xdr:spPr>
        <a:xfrm>
          <a:off x="9839325" y="3562350"/>
          <a:ext cx="2486025" cy="3048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初めに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研修番号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133350</xdr:colOff>
      <xdr:row>21</xdr:row>
      <xdr:rowOff>276225</xdr:rowOff>
    </xdr:from>
    <xdr:to>
      <xdr:col>39</xdr:col>
      <xdr:colOff>2382</xdr:colOff>
      <xdr:row>24</xdr:row>
      <xdr:rowOff>152400</xdr:rowOff>
    </xdr:to>
    <xdr:sp macro="" textlink="">
      <xdr:nvSpPr>
        <xdr:cNvPr id="17" name="角丸四角形 16"/>
        <xdr:cNvSpPr/>
      </xdr:nvSpPr>
      <xdr:spPr>
        <a:xfrm>
          <a:off x="15944850" y="4705350"/>
          <a:ext cx="2278857" cy="7905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様式９</a:t>
          </a:r>
          <a:r>
            <a: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留意事項及び入力上の注意」を参照し，必要事項を入力する。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oneCellAnchor>
    <xdr:from>
      <xdr:col>24</xdr:col>
      <xdr:colOff>66675</xdr:colOff>
      <xdr:row>23</xdr:row>
      <xdr:rowOff>38100</xdr:rowOff>
    </xdr:from>
    <xdr:ext cx="892969" cy="912719"/>
    <xdr:sp macro="" textlink="">
      <xdr:nvSpPr>
        <xdr:cNvPr id="18" name="テキスト ボックス 17"/>
        <xdr:cNvSpPr txBox="1"/>
      </xdr:nvSpPr>
      <xdr:spPr>
        <a:xfrm>
          <a:off x="13401675" y="5076825"/>
          <a:ext cx="892969" cy="91271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氏名は，姓と名の間を全角一文字空ける。</a:t>
          </a:r>
        </a:p>
      </xdr:txBody>
    </xdr:sp>
    <xdr:clientData/>
  </xdr:oneCellAnchor>
  <xdr:twoCellAnchor>
    <xdr:from>
      <xdr:col>30</xdr:col>
      <xdr:colOff>361951</xdr:colOff>
      <xdr:row>30</xdr:row>
      <xdr:rowOff>19050</xdr:rowOff>
    </xdr:from>
    <xdr:to>
      <xdr:col>33</xdr:col>
      <xdr:colOff>150814</xdr:colOff>
      <xdr:row>30</xdr:row>
      <xdr:rowOff>286808</xdr:rowOff>
    </xdr:to>
    <xdr:sp macro="" textlink="">
      <xdr:nvSpPr>
        <xdr:cNvPr id="20" name="円/楕円 12"/>
        <xdr:cNvSpPr/>
      </xdr:nvSpPr>
      <xdr:spPr>
        <a:xfrm>
          <a:off x="15754351" y="7191375"/>
          <a:ext cx="836613" cy="26775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228600</xdr:colOff>
      <xdr:row>33</xdr:row>
      <xdr:rowOff>58209</xdr:rowOff>
    </xdr:from>
    <xdr:to>
      <xdr:col>33</xdr:col>
      <xdr:colOff>38101</xdr:colOff>
      <xdr:row>39</xdr:row>
      <xdr:rowOff>0</xdr:rowOff>
    </xdr:to>
    <xdr:sp macro="" textlink="">
      <xdr:nvSpPr>
        <xdr:cNvPr id="21" name="角丸四角形 20"/>
        <xdr:cNvSpPr/>
      </xdr:nvSpPr>
      <xdr:spPr>
        <a:xfrm>
          <a:off x="9639300" y="8144934"/>
          <a:ext cx="6838951" cy="177059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研修番号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を入力すると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，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入力不要の欄には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「*」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が表示される</a:t>
          </a:r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空白となっている欄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に必要事項を入力する。</a:t>
          </a: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なお，複数のコースがある講座については，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コース等記号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欄に「記号入力」と表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示され，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職名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〔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職員番号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〕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の欄には「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#N/A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」と表示される。その場合には，「記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号入力」と表示されるセルに「コース等記号」を上書きする。正しい「コース等記号」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を入力すると「</a:t>
          </a:r>
          <a:r>
            <a:rPr kumimoji="1" lang="en-US" altLang="ja-JP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#N/A</a:t>
          </a:r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」の表示が消える。その後，空白となっている欄に必要事項を入力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する。</a:t>
          </a:r>
          <a:endParaRPr kumimoji="1" lang="en-US" altLang="ja-JP" sz="11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377283</xdr:colOff>
      <xdr:row>29</xdr:row>
      <xdr:rowOff>208511</xdr:rowOff>
    </xdr:from>
    <xdr:to>
      <xdr:col>19</xdr:col>
      <xdr:colOff>161925</xdr:colOff>
      <xdr:row>33</xdr:row>
      <xdr:rowOff>47625</xdr:rowOff>
    </xdr:to>
    <xdr:cxnSp macro="">
      <xdr:nvCxnSpPr>
        <xdr:cNvPr id="22" name="直線矢印コネクタ 21"/>
        <xdr:cNvCxnSpPr>
          <a:endCxn id="23" idx="5"/>
        </xdr:cNvCxnSpPr>
      </xdr:nvCxnSpPr>
      <xdr:spPr>
        <a:xfrm flipH="1" flipV="1">
          <a:off x="10168983" y="7076036"/>
          <a:ext cx="1422942" cy="1058314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26</xdr:row>
      <xdr:rowOff>228600</xdr:rowOff>
    </xdr:from>
    <xdr:to>
      <xdr:col>15</xdr:col>
      <xdr:colOff>59380</xdr:colOff>
      <xdr:row>30</xdr:row>
      <xdr:rowOff>57150</xdr:rowOff>
    </xdr:to>
    <xdr:sp macro="" textlink="">
      <xdr:nvSpPr>
        <xdr:cNvPr id="23" name="円/楕円 15"/>
        <xdr:cNvSpPr/>
      </xdr:nvSpPr>
      <xdr:spPr>
        <a:xfrm>
          <a:off x="9801225" y="6181725"/>
          <a:ext cx="430855" cy="1047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131234</xdr:colOff>
      <xdr:row>31</xdr:row>
      <xdr:rowOff>182033</xdr:rowOff>
    </xdr:from>
    <xdr:to>
      <xdr:col>38</xdr:col>
      <xdr:colOff>200025</xdr:colOff>
      <xdr:row>35</xdr:row>
      <xdr:rowOff>80122</xdr:rowOff>
    </xdr:to>
    <xdr:sp macro="" textlink="">
      <xdr:nvSpPr>
        <xdr:cNvPr id="24" name="線吹き出し 1 (枠付き) 23"/>
        <xdr:cNvSpPr/>
      </xdr:nvSpPr>
      <xdr:spPr>
        <a:xfrm>
          <a:off x="16571384" y="7659158"/>
          <a:ext cx="1554691" cy="1117289"/>
        </a:xfrm>
        <a:prstGeom prst="borderCallout1">
          <a:avLst>
            <a:gd name="adj1" fmla="val -16157"/>
            <a:gd name="adj2" fmla="val -24481"/>
            <a:gd name="adj3" fmla="val 42852"/>
            <a:gd name="adj4" fmla="val -917"/>
          </a:avLst>
        </a:prstGeom>
        <a:solidFill>
          <a:schemeClr val="accent6">
            <a:lumMod val="20000"/>
            <a:lumOff val="80000"/>
          </a:schemeClr>
        </a:solidFill>
        <a:ln w="349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　希望者の入力が完了したら，最終行の次の行の「備考」欄に，「</a:t>
          </a:r>
          <a:r>
            <a:rPr kumimoji="1" lang="en-US" altLang="ja-JP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以下余白」と入力してください。</a:t>
          </a:r>
        </a:p>
      </xdr:txBody>
    </xdr:sp>
    <xdr:clientData/>
  </xdr:twoCellAnchor>
  <xdr:twoCellAnchor>
    <xdr:from>
      <xdr:col>31</xdr:col>
      <xdr:colOff>152400</xdr:colOff>
      <xdr:row>27</xdr:row>
      <xdr:rowOff>38100</xdr:rowOff>
    </xdr:from>
    <xdr:to>
      <xdr:col>39</xdr:col>
      <xdr:colOff>142874</xdr:colOff>
      <xdr:row>29</xdr:row>
      <xdr:rowOff>266700</xdr:rowOff>
    </xdr:to>
    <xdr:grpSp>
      <xdr:nvGrpSpPr>
        <xdr:cNvPr id="29" name="グループ化 28"/>
        <xdr:cNvGrpSpPr/>
      </xdr:nvGrpSpPr>
      <xdr:grpSpPr>
        <a:xfrm>
          <a:off x="6677025" y="6296025"/>
          <a:ext cx="2400299" cy="838200"/>
          <a:chOff x="15763876" y="6343650"/>
          <a:chExt cx="2247900" cy="838200"/>
        </a:xfrm>
      </xdr:grpSpPr>
      <xdr:sp macro="" textlink="">
        <xdr:nvSpPr>
          <xdr:cNvPr id="25" name="角丸四角形 24"/>
          <xdr:cNvSpPr/>
        </xdr:nvSpPr>
        <xdr:spPr>
          <a:xfrm>
            <a:off x="15763876" y="6343650"/>
            <a:ext cx="2247900" cy="238125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①「研修番号」を入力する。</a:t>
            </a:r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15763876" y="6648450"/>
            <a:ext cx="2247900" cy="238125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②「コース等記号」を入力する。</a:t>
            </a:r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7" name="角丸四角形 26"/>
          <xdr:cNvSpPr/>
        </xdr:nvSpPr>
        <xdr:spPr>
          <a:xfrm>
            <a:off x="15763876" y="6943725"/>
            <a:ext cx="2247900" cy="238125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③　空白の欄に入力する。</a:t>
            </a:r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31</xdr:col>
      <xdr:colOff>9526</xdr:colOff>
      <xdr:row>27</xdr:row>
      <xdr:rowOff>40402</xdr:rowOff>
    </xdr:from>
    <xdr:to>
      <xdr:col>31</xdr:col>
      <xdr:colOff>19051</xdr:colOff>
      <xdr:row>30</xdr:row>
      <xdr:rowOff>47625</xdr:rowOff>
    </xdr:to>
    <xdr:cxnSp macro="">
      <xdr:nvCxnSpPr>
        <xdr:cNvPr id="28" name="直線矢印コネクタ 27"/>
        <xdr:cNvCxnSpPr/>
      </xdr:nvCxnSpPr>
      <xdr:spPr>
        <a:xfrm>
          <a:off x="15821026" y="6298327"/>
          <a:ext cx="9525" cy="921623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50</xdr:row>
      <xdr:rowOff>247650</xdr:rowOff>
    </xdr:from>
    <xdr:to>
      <xdr:col>35</xdr:col>
      <xdr:colOff>34163</xdr:colOff>
      <xdr:row>56</xdr:row>
      <xdr:rowOff>21292</xdr:rowOff>
    </xdr:to>
    <xdr:grpSp>
      <xdr:nvGrpSpPr>
        <xdr:cNvPr id="41" name="グループ化 40"/>
        <xdr:cNvGrpSpPr/>
      </xdr:nvGrpSpPr>
      <xdr:grpSpPr>
        <a:xfrm>
          <a:off x="2362200" y="12706350"/>
          <a:ext cx="5425313" cy="1154767"/>
          <a:chOff x="2366698" y="12037358"/>
          <a:chExt cx="5320538" cy="1154767"/>
        </a:xfrm>
      </xdr:grpSpPr>
      <xdr:sp macro="" textlink="">
        <xdr:nvSpPr>
          <xdr:cNvPr id="42" name="角丸四角形 41"/>
          <xdr:cNvSpPr/>
        </xdr:nvSpPr>
        <xdr:spPr>
          <a:xfrm>
            <a:off x="2366698" y="12889004"/>
            <a:ext cx="3132014" cy="303121"/>
          </a:xfrm>
          <a:prstGeom prst="roundRect">
            <a:avLst/>
          </a:prstGeom>
          <a:noFill/>
          <a:ln w="317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43" name="角丸四角形 42"/>
          <xdr:cNvSpPr/>
        </xdr:nvSpPr>
        <xdr:spPr>
          <a:xfrm>
            <a:off x="3956797" y="12037358"/>
            <a:ext cx="3730439" cy="29695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5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ファイル名及び送信メールの件名は、この例に従う。</a:t>
            </a:r>
            <a:endParaRPr kumimoji="1" lang="en-US" altLang="ja-JP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44" name="直線矢印コネクタ 43"/>
          <xdr:cNvCxnSpPr/>
        </xdr:nvCxnSpPr>
        <xdr:spPr>
          <a:xfrm flipH="1">
            <a:off x="5330638" y="12293474"/>
            <a:ext cx="223838" cy="657725"/>
          </a:xfrm>
          <a:prstGeom prst="straightConnector1">
            <a:avLst/>
          </a:prstGeom>
          <a:ln w="57150">
            <a:solidFill>
              <a:srgbClr val="00206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152400</xdr:colOff>
      <xdr:row>10</xdr:row>
      <xdr:rowOff>66675</xdr:rowOff>
    </xdr:from>
    <xdr:to>
      <xdr:col>25</xdr:col>
      <xdr:colOff>304801</xdr:colOff>
      <xdr:row>16</xdr:row>
      <xdr:rowOff>133350</xdr:rowOff>
    </xdr:to>
    <xdr:sp macro="" textlink="">
      <xdr:nvSpPr>
        <xdr:cNvPr id="31" name="正方形/長方形 30"/>
        <xdr:cNvSpPr/>
      </xdr:nvSpPr>
      <xdr:spPr>
        <a:xfrm>
          <a:off x="152400" y="1990725"/>
          <a:ext cx="4552951" cy="13525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 b="1">
              <a:solidFill>
                <a:schemeClr val="tx1"/>
              </a:solidFill>
            </a:rPr>
            <a:t>研修番号４３「幼稚園教育課程講座」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研修番号４４「保育技術講座」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研修番号４６「外国人児童生徒教育講座」に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自由応募で申し込む場合、</a:t>
          </a:r>
          <a:endParaRPr kumimoji="1" lang="en-US" altLang="ja-JP" sz="1300" b="1">
            <a:solidFill>
              <a:schemeClr val="tx1"/>
            </a:solidFill>
          </a:endParaRPr>
        </a:p>
        <a:p>
          <a:pPr algn="l"/>
          <a:r>
            <a:rPr kumimoji="1" lang="ja-JP" altLang="en-US" sz="1300" b="1">
              <a:solidFill>
                <a:schemeClr val="tx1"/>
              </a:solidFill>
            </a:rPr>
            <a:t>令和３年４月１５日（木）必着で（様式９）を提出すること。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130"/>
  <sheetViews>
    <sheetView tabSelected="1" view="pageBreakPreview" topLeftCell="N1" zoomScaleNormal="100" zoomScaleSheetLayoutView="100" workbookViewId="0">
      <selection activeCell="AK2" sqref="AK2"/>
    </sheetView>
  </sheetViews>
  <sheetFormatPr defaultRowHeight="13.5"/>
  <cols>
    <col min="1" max="1" width="5.375" style="99" hidden="1" customWidth="1"/>
    <col min="2" max="2" width="9.75" style="100" hidden="1" customWidth="1"/>
    <col min="3" max="3" width="6" style="99" hidden="1" customWidth="1"/>
    <col min="4" max="4" width="7.25" style="99" hidden="1" customWidth="1"/>
    <col min="5" max="5" width="8.875" style="99" hidden="1" customWidth="1"/>
    <col min="6" max="6" width="18.625" style="101" hidden="1" customWidth="1"/>
    <col min="7" max="7" width="21.875" style="99" hidden="1" customWidth="1"/>
    <col min="8" max="8" width="8.75" style="101" hidden="1" customWidth="1"/>
    <col min="9" max="9" width="7.5" style="99" hidden="1" customWidth="1"/>
    <col min="10" max="10" width="5.5" style="99" hidden="1" customWidth="1"/>
    <col min="11" max="11" width="6.875" style="101" hidden="1" customWidth="1"/>
    <col min="12" max="12" width="5.5" style="101" hidden="1" customWidth="1"/>
    <col min="13" max="13" width="11.625" style="101" hidden="1" customWidth="1"/>
    <col min="14" max="15" width="5" style="42" customWidth="1"/>
    <col min="16" max="21" width="4.125" style="42" customWidth="1"/>
    <col min="22" max="22" width="7.5" style="51" customWidth="1"/>
    <col min="23" max="27" width="4.625" style="42" customWidth="1"/>
    <col min="28" max="29" width="4.25" style="42" customWidth="1"/>
    <col min="30" max="30" width="4.625" style="42" customWidth="1"/>
    <col min="31" max="31" width="5.5" style="42" bestFit="1" customWidth="1"/>
    <col min="32" max="33" width="4.125" style="42" customWidth="1"/>
    <col min="34" max="34" width="4" style="42" customWidth="1"/>
    <col min="35" max="39" width="3.875" style="42" customWidth="1"/>
    <col min="40" max="40" width="2.625" style="57" customWidth="1"/>
    <col min="41" max="41" width="10" style="58" hidden="1" customWidth="1"/>
    <col min="42" max="45" width="4.25" style="58" customWidth="1"/>
    <col min="46" max="46" width="9" style="59"/>
    <col min="47" max="50" width="9" style="98"/>
    <col min="51" max="16384" width="9" style="113"/>
  </cols>
  <sheetData>
    <row r="1" spans="1:46" ht="15">
      <c r="A1" s="36"/>
      <c r="B1" s="96"/>
      <c r="C1" s="36"/>
      <c r="D1" s="36"/>
      <c r="E1" s="36"/>
      <c r="F1" s="97"/>
      <c r="G1" s="36"/>
      <c r="H1" s="97"/>
      <c r="I1" s="36"/>
      <c r="J1" s="36"/>
      <c r="K1" s="97"/>
      <c r="L1" s="97"/>
      <c r="M1" s="97"/>
      <c r="N1" s="36" t="s">
        <v>204</v>
      </c>
      <c r="O1" s="36"/>
      <c r="P1" s="36"/>
      <c r="Q1" s="36"/>
      <c r="R1" s="36"/>
      <c r="S1" s="36"/>
      <c r="T1" s="36"/>
      <c r="U1" s="37"/>
      <c r="V1" s="38"/>
      <c r="W1" s="37"/>
      <c r="X1" s="37"/>
      <c r="Y1" s="37"/>
      <c r="Z1" s="36"/>
      <c r="AA1" s="36"/>
      <c r="AB1" s="36"/>
      <c r="AC1" s="36"/>
      <c r="AD1" s="36"/>
      <c r="AE1" s="37"/>
      <c r="AF1" s="37"/>
      <c r="AG1" s="37"/>
      <c r="AH1" s="37"/>
      <c r="AI1" s="37"/>
      <c r="AJ1" s="37"/>
      <c r="AK1" s="37"/>
      <c r="AL1" s="37"/>
      <c r="AM1" s="37"/>
      <c r="AN1" s="39"/>
      <c r="AO1" s="40"/>
      <c r="AP1" s="40"/>
      <c r="AQ1" s="40"/>
      <c r="AR1" s="41"/>
      <c r="AS1" s="40"/>
      <c r="AT1" s="40"/>
    </row>
    <row r="2" spans="1:46" ht="17.25" customHeight="1">
      <c r="U2" s="43"/>
      <c r="V2" s="44"/>
      <c r="W2" s="43"/>
      <c r="X2" s="43"/>
      <c r="Y2" s="43"/>
      <c r="AE2" s="306" t="s">
        <v>55</v>
      </c>
      <c r="AF2" s="307"/>
      <c r="AG2" s="308"/>
      <c r="AH2" s="45">
        <v>1</v>
      </c>
      <c r="AI2" s="298" t="s">
        <v>0</v>
      </c>
      <c r="AJ2" s="298"/>
      <c r="AK2" s="32"/>
      <c r="AL2" s="167" t="s">
        <v>1</v>
      </c>
      <c r="AM2" s="47"/>
      <c r="AN2" s="48"/>
      <c r="AO2" s="49"/>
      <c r="AP2" s="49"/>
      <c r="AQ2" s="49"/>
      <c r="AR2" s="41"/>
      <c r="AS2" s="49"/>
      <c r="AT2" s="50"/>
    </row>
    <row r="3" spans="1:46" ht="17.25" customHeight="1">
      <c r="AE3" s="292" t="s">
        <v>98</v>
      </c>
      <c r="AF3" s="293"/>
      <c r="AG3" s="293"/>
      <c r="AH3" s="293"/>
      <c r="AI3" s="294"/>
      <c r="AJ3" s="313"/>
      <c r="AK3" s="313"/>
      <c r="AL3" s="313"/>
      <c r="AM3" s="52"/>
      <c r="AN3" s="48"/>
      <c r="AO3" s="53"/>
      <c r="AP3" s="53"/>
      <c r="AQ3" s="53"/>
      <c r="AR3" s="41"/>
      <c r="AS3" s="54"/>
      <c r="AT3" s="55"/>
    </row>
    <row r="4" spans="1:46">
      <c r="N4" s="56"/>
      <c r="O4" s="56"/>
      <c r="P4" s="56"/>
      <c r="Q4" s="56"/>
      <c r="R4" s="56"/>
      <c r="S4" s="56"/>
      <c r="T4" s="56"/>
      <c r="U4" s="56"/>
      <c r="W4" s="56"/>
      <c r="X4" s="56"/>
      <c r="Y4" s="56"/>
      <c r="Z4" s="56"/>
      <c r="AA4" s="56"/>
      <c r="AB4" s="56"/>
      <c r="AR4" s="41"/>
    </row>
    <row r="5" spans="1:46" ht="17.25">
      <c r="O5" s="60"/>
      <c r="P5" s="325" t="s">
        <v>203</v>
      </c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M5" s="60"/>
      <c r="AR5" s="41"/>
    </row>
    <row r="6" spans="1:46" ht="17.25">
      <c r="N6" s="60"/>
      <c r="O6" s="56"/>
      <c r="P6" s="56"/>
      <c r="AR6" s="41"/>
    </row>
    <row r="7" spans="1:46">
      <c r="N7" s="61"/>
      <c r="O7" s="61"/>
      <c r="P7" s="61"/>
      <c r="Q7" s="61"/>
      <c r="R7" s="61"/>
      <c r="S7" s="61"/>
      <c r="T7" s="52"/>
      <c r="U7" s="52"/>
      <c r="V7" s="62"/>
      <c r="W7" s="52"/>
      <c r="X7" s="61"/>
      <c r="Y7" s="61"/>
      <c r="Z7" s="61"/>
      <c r="AA7" s="61"/>
      <c r="AB7" s="61"/>
      <c r="AC7" s="198"/>
      <c r="AD7" s="1"/>
      <c r="AE7" s="1" t="s">
        <v>149</v>
      </c>
      <c r="AF7" s="1"/>
      <c r="AG7" s="47" t="s">
        <v>2</v>
      </c>
      <c r="AH7" s="1"/>
      <c r="AI7" s="47" t="s">
        <v>3</v>
      </c>
      <c r="AJ7" s="1"/>
      <c r="AK7" s="47" t="s">
        <v>4</v>
      </c>
      <c r="AL7" s="63"/>
      <c r="AM7" s="63"/>
      <c r="AO7" s="58" t="s">
        <v>5</v>
      </c>
      <c r="AR7" s="41"/>
    </row>
    <row r="8" spans="1:46">
      <c r="N8" s="61"/>
      <c r="O8" s="61"/>
      <c r="P8" s="61"/>
      <c r="Q8" s="61"/>
      <c r="R8" s="61"/>
      <c r="S8" s="61"/>
      <c r="T8" s="52"/>
      <c r="U8" s="52"/>
      <c r="V8" s="62"/>
      <c r="W8" s="52"/>
      <c r="X8" s="61"/>
      <c r="Y8" s="61"/>
      <c r="Z8" s="61"/>
      <c r="AA8" s="61"/>
      <c r="AB8" s="61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64"/>
      <c r="AO8" s="58" t="s">
        <v>6</v>
      </c>
      <c r="AR8" s="41"/>
    </row>
    <row r="9" spans="1:46">
      <c r="N9" s="61"/>
      <c r="O9" s="61" t="s">
        <v>7</v>
      </c>
      <c r="P9" s="61"/>
      <c r="Q9" s="61"/>
      <c r="R9" s="61"/>
      <c r="S9" s="61"/>
      <c r="T9" s="61"/>
      <c r="U9" s="61"/>
      <c r="V9" s="65"/>
      <c r="W9" s="61"/>
      <c r="X9" s="61"/>
      <c r="Y9" s="61"/>
      <c r="Z9" s="61"/>
      <c r="AA9" s="61"/>
      <c r="AB9" s="61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O9" s="58" t="s">
        <v>8</v>
      </c>
      <c r="AR9" s="41"/>
    </row>
    <row r="10" spans="1:46">
      <c r="N10" s="61"/>
      <c r="O10" s="61"/>
      <c r="P10" s="61"/>
      <c r="Q10" s="61"/>
      <c r="R10" s="61"/>
      <c r="S10" s="61"/>
      <c r="T10" s="61"/>
      <c r="U10" s="61"/>
      <c r="V10" s="65"/>
      <c r="W10" s="61"/>
      <c r="X10" s="61"/>
      <c r="Y10" s="61"/>
      <c r="Z10" s="61"/>
      <c r="AA10" s="61"/>
      <c r="AB10" s="61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O10" s="58" t="s">
        <v>10</v>
      </c>
      <c r="AR10" s="41"/>
    </row>
    <row r="11" spans="1:46" ht="21.75" customHeight="1">
      <c r="N11" s="61"/>
      <c r="O11" s="61"/>
      <c r="P11" s="61"/>
      <c r="Q11" s="61"/>
      <c r="R11" s="61"/>
      <c r="S11" s="61"/>
      <c r="T11" s="63"/>
      <c r="U11" s="63"/>
      <c r="V11" s="65"/>
      <c r="W11" s="63"/>
      <c r="X11" s="61"/>
      <c r="Y11" s="61"/>
      <c r="Z11" s="61"/>
      <c r="AA11" s="317" t="s">
        <v>56</v>
      </c>
      <c r="AB11" s="317"/>
      <c r="AC11" s="322"/>
      <c r="AD11" s="322"/>
      <c r="AE11" s="322"/>
      <c r="AF11" s="322"/>
      <c r="AG11" s="322"/>
      <c r="AH11" s="323" t="s">
        <v>99</v>
      </c>
      <c r="AI11" s="324"/>
      <c r="AJ11" s="321"/>
      <c r="AK11" s="321"/>
      <c r="AL11" s="321"/>
      <c r="AM11" s="63"/>
      <c r="AO11" s="58" t="s">
        <v>11</v>
      </c>
      <c r="AR11" s="41"/>
    </row>
    <row r="12" spans="1:46" ht="11.25" customHeight="1">
      <c r="N12" s="61"/>
      <c r="O12" s="61"/>
      <c r="P12" s="61"/>
      <c r="Q12" s="61"/>
      <c r="R12" s="61"/>
      <c r="S12" s="61"/>
      <c r="T12" s="61"/>
      <c r="U12" s="61"/>
      <c r="V12" s="65"/>
      <c r="W12" s="61"/>
      <c r="X12" s="61"/>
      <c r="Y12" s="61"/>
      <c r="Z12" s="61"/>
      <c r="AA12" s="66"/>
      <c r="AB12" s="66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3"/>
      <c r="AR12" s="41"/>
    </row>
    <row r="13" spans="1:46" ht="21.75" customHeight="1">
      <c r="N13" s="61"/>
      <c r="O13" s="61"/>
      <c r="P13" s="61"/>
      <c r="Q13" s="61"/>
      <c r="R13" s="61"/>
      <c r="S13" s="61"/>
      <c r="T13" s="63"/>
      <c r="U13" s="63"/>
      <c r="V13" s="65"/>
      <c r="W13" s="63"/>
      <c r="X13" s="61"/>
      <c r="Y13" s="61"/>
      <c r="Z13" s="61"/>
      <c r="AA13" s="317" t="s">
        <v>12</v>
      </c>
      <c r="AB13" s="317"/>
      <c r="AC13" s="318"/>
      <c r="AD13" s="318"/>
      <c r="AE13" s="318"/>
      <c r="AF13" s="318"/>
      <c r="AG13" s="318"/>
      <c r="AH13" s="318"/>
      <c r="AI13" s="318"/>
      <c r="AJ13" s="318"/>
      <c r="AK13" s="67"/>
      <c r="AL13" s="67"/>
      <c r="AM13" s="63"/>
      <c r="AO13" s="58" t="s">
        <v>85</v>
      </c>
      <c r="AR13" s="41"/>
    </row>
    <row r="14" spans="1:46" ht="11.25" customHeight="1">
      <c r="N14" s="61"/>
      <c r="O14" s="61"/>
      <c r="P14" s="61"/>
      <c r="Q14" s="61"/>
      <c r="R14" s="61"/>
      <c r="S14" s="61"/>
      <c r="T14" s="61"/>
      <c r="U14" s="61"/>
      <c r="V14" s="65"/>
      <c r="W14" s="61"/>
      <c r="X14" s="61"/>
      <c r="Y14" s="61"/>
      <c r="Z14" s="61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3"/>
      <c r="AO14" s="58" t="s">
        <v>86</v>
      </c>
      <c r="AR14" s="68"/>
    </row>
    <row r="15" spans="1:46" ht="18.75" customHeight="1">
      <c r="N15" s="61"/>
      <c r="O15" s="61"/>
      <c r="P15" s="61"/>
      <c r="Q15" s="61"/>
      <c r="R15" s="61"/>
      <c r="S15" s="61"/>
      <c r="T15" s="63"/>
      <c r="U15" s="63"/>
      <c r="V15" s="65"/>
      <c r="W15" s="63"/>
      <c r="X15" s="61"/>
      <c r="Y15" s="61"/>
      <c r="Z15" s="61"/>
      <c r="AA15" s="306" t="s">
        <v>13</v>
      </c>
      <c r="AB15" s="307"/>
      <c r="AC15" s="308"/>
      <c r="AD15" s="319"/>
      <c r="AE15" s="320"/>
      <c r="AF15" s="35" t="s">
        <v>57</v>
      </c>
      <c r="AG15" s="320"/>
      <c r="AH15" s="320"/>
      <c r="AI15" s="35" t="s">
        <v>58</v>
      </c>
      <c r="AJ15" s="320"/>
      <c r="AK15" s="320"/>
      <c r="AL15" s="326"/>
      <c r="AM15" s="47"/>
      <c r="AO15" s="58" t="s">
        <v>87</v>
      </c>
      <c r="AR15" s="68"/>
    </row>
    <row r="16" spans="1:46" ht="16.5" customHeight="1">
      <c r="N16" s="61"/>
      <c r="O16" s="61" t="s">
        <v>14</v>
      </c>
      <c r="P16" s="61"/>
      <c r="Q16" s="61"/>
      <c r="R16" s="61"/>
      <c r="S16" s="61"/>
      <c r="T16" s="61"/>
      <c r="U16" s="61"/>
      <c r="V16" s="65"/>
      <c r="W16" s="61"/>
      <c r="X16" s="61"/>
      <c r="Y16" s="61"/>
      <c r="Z16" s="61"/>
      <c r="AA16" s="61"/>
      <c r="AB16" s="61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O16" s="58" t="s">
        <v>88</v>
      </c>
      <c r="AR16" s="68"/>
    </row>
    <row r="17" spans="1:46" ht="16.5" customHeight="1">
      <c r="N17" s="61"/>
      <c r="O17" s="314" t="s">
        <v>69</v>
      </c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R17" s="68"/>
    </row>
    <row r="18" spans="1:46" ht="22.5" customHeight="1">
      <c r="N18" s="69"/>
      <c r="O18" s="316" t="s">
        <v>15</v>
      </c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O18" s="70"/>
      <c r="AR18" s="68"/>
    </row>
    <row r="19" spans="1:46" ht="6.75" customHeight="1">
      <c r="A19" s="106"/>
      <c r="B19" s="106"/>
      <c r="I19" s="101"/>
      <c r="J19" s="101"/>
      <c r="N19" s="5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71"/>
      <c r="AO19" s="53"/>
      <c r="AP19" s="53"/>
      <c r="AQ19" s="53"/>
      <c r="AR19" s="68"/>
      <c r="AS19" s="53"/>
      <c r="AT19" s="72"/>
    </row>
    <row r="20" spans="1:46" ht="40.5" customHeight="1">
      <c r="A20" s="107" t="s">
        <v>16</v>
      </c>
      <c r="B20" s="107" t="s">
        <v>17</v>
      </c>
      <c r="C20" s="107" t="s">
        <v>9</v>
      </c>
      <c r="D20" s="107" t="s">
        <v>18</v>
      </c>
      <c r="E20" s="108" t="s">
        <v>19</v>
      </c>
      <c r="F20" s="107" t="s">
        <v>20</v>
      </c>
      <c r="G20" s="108" t="s">
        <v>21</v>
      </c>
      <c r="H20" s="108" t="s">
        <v>22</v>
      </c>
      <c r="I20" s="109" t="s">
        <v>29</v>
      </c>
      <c r="J20" s="109" t="s">
        <v>76</v>
      </c>
      <c r="K20" s="109" t="s">
        <v>74</v>
      </c>
      <c r="L20" s="109" t="s">
        <v>127</v>
      </c>
      <c r="M20" s="107" t="s">
        <v>23</v>
      </c>
      <c r="N20" s="150"/>
      <c r="O20" s="74" t="s">
        <v>24</v>
      </c>
      <c r="P20" s="327" t="s">
        <v>25</v>
      </c>
      <c r="Q20" s="328"/>
      <c r="R20" s="328"/>
      <c r="S20" s="328"/>
      <c r="T20" s="328"/>
      <c r="U20" s="329"/>
      <c r="V20" s="75" t="s">
        <v>64</v>
      </c>
      <c r="W20" s="327" t="s">
        <v>26</v>
      </c>
      <c r="X20" s="329"/>
      <c r="Y20" s="327" t="s">
        <v>27</v>
      </c>
      <c r="Z20" s="328"/>
      <c r="AA20" s="329"/>
      <c r="AB20" s="330" t="s">
        <v>66</v>
      </c>
      <c r="AC20" s="329"/>
      <c r="AD20" s="330" t="s">
        <v>115</v>
      </c>
      <c r="AE20" s="329"/>
      <c r="AF20" s="330" t="s">
        <v>292</v>
      </c>
      <c r="AG20" s="328"/>
      <c r="AH20" s="328"/>
      <c r="AI20" s="328"/>
      <c r="AJ20" s="328"/>
      <c r="AK20" s="328"/>
      <c r="AL20" s="328"/>
      <c r="AM20" s="331"/>
      <c r="AN20" s="76"/>
      <c r="AO20" s="70"/>
      <c r="AP20" s="70"/>
      <c r="AR20" s="77"/>
      <c r="AS20" s="70"/>
      <c r="AT20" s="78"/>
    </row>
    <row r="21" spans="1:46" ht="24" customHeight="1">
      <c r="A21" s="110">
        <v>1</v>
      </c>
      <c r="B21" s="111" t="str">
        <f>IF(O21="","",$AJ$3)</f>
        <v/>
      </c>
      <c r="C21" s="110" t="str">
        <f>IF(O21="","",$AC$11)</f>
        <v/>
      </c>
      <c r="D21" s="110" t="str">
        <f>IF(O21="","",$AJ$3&amp;"-"&amp;A21)</f>
        <v/>
      </c>
      <c r="E21" s="110" t="str">
        <f>IF(O21="","",O21)</f>
        <v/>
      </c>
      <c r="F21" s="112" t="e">
        <f>IF(VLOOKUP($O21,'R03研修事業一覧'!$1:$1048576,4,0)="","",VLOOKUP($O21,'R03研修事業一覧'!$1:$1048576,4,0))</f>
        <v>#N/A</v>
      </c>
      <c r="G21" s="110">
        <f>IF(O21="",0,MATCH(V21,'R03研修事業一覧'!$R:$R,0)-1)</f>
        <v>0</v>
      </c>
      <c r="H21" s="112" t="str">
        <f>IF(O21="","",VLOOKUP(E21,'R03研修事業一覧'!$1:$1048576,5,0))</f>
        <v/>
      </c>
      <c r="I21" s="112" t="str">
        <f t="shared" ref="I21" si="0">IF(V21="","",E21*100+G21)</f>
        <v/>
      </c>
      <c r="J21" s="112" t="str">
        <f>IF(I21="","",(VLOOKUP(I21,'R03研修事業一覧'!C:AE,8,0)))&amp;""</f>
        <v/>
      </c>
      <c r="K21" s="112" t="e">
        <f>IF(VLOOKUP(I21,'R03研修事業一覧'!C:AE,5,0)=0,VLOOKUP(I21,'R03研修事業一覧'!C:AE,6,0),"")&amp;""</f>
        <v>#N/A</v>
      </c>
      <c r="L21" s="112" t="e">
        <f>IF(VLOOKUP(I21,'R03研修事業一覧'!$C:$AC,14,0)="","",VLOOKUP(I21,'R03研修事業一覧'!$C:$AC,14,0))</f>
        <v>#N/A</v>
      </c>
      <c r="M21" s="112" t="str">
        <f>IF(O21="","",$AD$15&amp;"-"&amp;$AG$15&amp;"-"&amp;$AJ$15)</f>
        <v/>
      </c>
      <c r="N21" s="160"/>
      <c r="O21" s="33"/>
      <c r="P21" s="310" t="str">
        <f t="shared" ref="P21" si="1">IF(O21="","",F21)</f>
        <v/>
      </c>
      <c r="Q21" s="311"/>
      <c r="R21" s="311"/>
      <c r="S21" s="311"/>
      <c r="T21" s="311"/>
      <c r="U21" s="312"/>
      <c r="V21" s="242" t="str">
        <f t="shared" ref="V21:V31" si="2">IF(O21="","",H21)</f>
        <v/>
      </c>
      <c r="W21" s="300" t="str">
        <f>IF(J21="","",J21)</f>
        <v/>
      </c>
      <c r="X21" s="301"/>
      <c r="Y21" s="300"/>
      <c r="Z21" s="305"/>
      <c r="AA21" s="301"/>
      <c r="AB21" s="300"/>
      <c r="AC21" s="301"/>
      <c r="AD21" s="300" t="str">
        <f t="shared" ref="AD21" si="3">IF(O21=0,"",K21)</f>
        <v/>
      </c>
      <c r="AE21" s="301"/>
      <c r="AF21" s="302" t="str">
        <f>IF(O21="","",L21)</f>
        <v/>
      </c>
      <c r="AG21" s="303"/>
      <c r="AH21" s="303"/>
      <c r="AI21" s="303"/>
      <c r="AJ21" s="303"/>
      <c r="AK21" s="303"/>
      <c r="AL21" s="303"/>
      <c r="AM21" s="304"/>
      <c r="AN21" s="79"/>
      <c r="AO21" s="80"/>
      <c r="AP21" s="80"/>
      <c r="AQ21" s="81"/>
      <c r="AR21" s="77"/>
      <c r="AS21" s="80"/>
      <c r="AT21" s="80"/>
    </row>
    <row r="22" spans="1:46" ht="24" customHeight="1">
      <c r="A22" s="110">
        <v>2</v>
      </c>
      <c r="B22" s="111" t="str">
        <f t="shared" ref="B22:B38" si="4">IF(O22="","",$AJ$3)</f>
        <v/>
      </c>
      <c r="C22" s="110" t="str">
        <f t="shared" ref="C22:C38" si="5">IF(O22="","",$AC$11)</f>
        <v/>
      </c>
      <c r="D22" s="110" t="str">
        <f t="shared" ref="D22:D38" si="6">IF(O22="","",$AJ$3&amp;"-"&amp;A22)</f>
        <v/>
      </c>
      <c r="E22" s="110" t="str">
        <f t="shared" ref="E22:E38" si="7">IF(O22="","",O22)</f>
        <v/>
      </c>
      <c r="F22" s="112" t="e">
        <f>IF(VLOOKUP($O22,'R03研修事業一覧'!$1:$1048576,4,0)="","",VLOOKUP($O22,'R03研修事業一覧'!$1:$1048576,4,0))</f>
        <v>#N/A</v>
      </c>
      <c r="G22" s="110">
        <f>IF(O22="",0,MATCH(V22,'R03研修事業一覧'!$R:$R,0)-1)</f>
        <v>0</v>
      </c>
      <c r="H22" s="112" t="str">
        <f>IF(O22="","",VLOOKUP(E22,'R03研修事業一覧'!$1:$1048576,5,0))</f>
        <v/>
      </c>
      <c r="I22" s="112" t="str">
        <f t="shared" ref="I22:I38" si="8">IF(V22="","",E22*100+G22)</f>
        <v/>
      </c>
      <c r="J22" s="112" t="str">
        <f>IF(I22="","",(VLOOKUP(I22,'R03研修事業一覧'!C:AE,8,0)))&amp;""</f>
        <v/>
      </c>
      <c r="K22" s="112" t="e">
        <f>IF(VLOOKUP(I22,'R03研修事業一覧'!C:AE,5,0)=0,VLOOKUP(I22,'R03研修事業一覧'!C:AE,6,0),"")&amp;""</f>
        <v>#N/A</v>
      </c>
      <c r="L22" s="112" t="e">
        <f>IF(VLOOKUP(I22,'R03研修事業一覧'!$C:$AC,14,0)="","",VLOOKUP(I22,'R03研修事業一覧'!$C:$AC,14,0))</f>
        <v>#N/A</v>
      </c>
      <c r="M22" s="112" t="str">
        <f t="shared" ref="M22:M38" si="9">IF(O22="","",$AD$15&amp;"-"&amp;$AG$15&amp;"-"&amp;$AJ$15)</f>
        <v/>
      </c>
      <c r="N22" s="160"/>
      <c r="O22" s="33"/>
      <c r="P22" s="310" t="str">
        <f t="shared" ref="P22" si="10">IF(O22="","",F22)</f>
        <v/>
      </c>
      <c r="Q22" s="311"/>
      <c r="R22" s="311"/>
      <c r="S22" s="311"/>
      <c r="T22" s="311"/>
      <c r="U22" s="312"/>
      <c r="V22" s="177" t="str">
        <f t="shared" si="2"/>
        <v/>
      </c>
      <c r="W22" s="300" t="str">
        <f t="shared" ref="W22:W25" si="11">IF(J22="","",J22)</f>
        <v/>
      </c>
      <c r="X22" s="301"/>
      <c r="Y22" s="300"/>
      <c r="Z22" s="305"/>
      <c r="AA22" s="301"/>
      <c r="AB22" s="300"/>
      <c r="AC22" s="301"/>
      <c r="AD22" s="300" t="str">
        <f t="shared" ref="AD22:AD38" si="12">IF(O22=0,"",K22)</f>
        <v/>
      </c>
      <c r="AE22" s="301"/>
      <c r="AF22" s="302" t="str">
        <f t="shared" ref="AF22:AF38" si="13">IF(O22="","",L22)</f>
        <v/>
      </c>
      <c r="AG22" s="303"/>
      <c r="AH22" s="303"/>
      <c r="AI22" s="303"/>
      <c r="AJ22" s="303"/>
      <c r="AK22" s="303"/>
      <c r="AL22" s="303"/>
      <c r="AM22" s="304"/>
      <c r="AN22" s="79"/>
      <c r="AO22" s="80"/>
      <c r="AP22" s="80"/>
      <c r="AQ22" s="81"/>
      <c r="AR22" s="77"/>
      <c r="AS22" s="80"/>
      <c r="AT22" s="80"/>
    </row>
    <row r="23" spans="1:46" ht="24" customHeight="1">
      <c r="A23" s="110">
        <v>3</v>
      </c>
      <c r="B23" s="111" t="str">
        <f t="shared" si="4"/>
        <v/>
      </c>
      <c r="C23" s="110" t="str">
        <f t="shared" si="5"/>
        <v/>
      </c>
      <c r="D23" s="110" t="str">
        <f t="shared" si="6"/>
        <v/>
      </c>
      <c r="E23" s="110" t="str">
        <f t="shared" si="7"/>
        <v/>
      </c>
      <c r="F23" s="112" t="e">
        <f>IF(VLOOKUP($O23,'R03研修事業一覧'!$1:$1048576,4,0)="","",VLOOKUP($O23,'R03研修事業一覧'!$1:$1048576,4,0))</f>
        <v>#N/A</v>
      </c>
      <c r="G23" s="110">
        <f>IF(O23="",0,MATCH(V23,'R03研修事業一覧'!$R:$R,0)-1)</f>
        <v>0</v>
      </c>
      <c r="H23" s="112" t="str">
        <f>IF(O23="","",VLOOKUP(E23,'R03研修事業一覧'!$1:$1048576,5,0))</f>
        <v/>
      </c>
      <c r="I23" s="112" t="str">
        <f t="shared" si="8"/>
        <v/>
      </c>
      <c r="J23" s="112" t="str">
        <f>IF(I23="","",(VLOOKUP(I23,'R03研修事業一覧'!C:AE,8,0)))&amp;""</f>
        <v/>
      </c>
      <c r="K23" s="112" t="e">
        <f>IF(VLOOKUP(I23,'R03研修事業一覧'!C:AE,5,0)=0,VLOOKUP(I23,'R03研修事業一覧'!C:AE,6,0),"")&amp;""</f>
        <v>#N/A</v>
      </c>
      <c r="L23" s="112" t="e">
        <f>IF(VLOOKUP(I23,'R03研修事業一覧'!$C:$AC,14,0)="","",VLOOKUP(I23,'R03研修事業一覧'!$C:$AC,14,0))</f>
        <v>#N/A</v>
      </c>
      <c r="M23" s="112" t="str">
        <f t="shared" si="9"/>
        <v/>
      </c>
      <c r="N23" s="160"/>
      <c r="O23" s="33"/>
      <c r="P23" s="310" t="str">
        <f t="shared" ref="P23:P38" si="14">IF(O23="","",F23)</f>
        <v/>
      </c>
      <c r="Q23" s="311"/>
      <c r="R23" s="311"/>
      <c r="S23" s="311"/>
      <c r="T23" s="311"/>
      <c r="U23" s="312"/>
      <c r="V23" s="231" t="str">
        <f t="shared" si="2"/>
        <v/>
      </c>
      <c r="W23" s="300" t="str">
        <f t="shared" si="11"/>
        <v/>
      </c>
      <c r="X23" s="301"/>
      <c r="Y23" s="300"/>
      <c r="Z23" s="305"/>
      <c r="AA23" s="301"/>
      <c r="AB23" s="300"/>
      <c r="AC23" s="301"/>
      <c r="AD23" s="300" t="str">
        <f t="shared" si="12"/>
        <v/>
      </c>
      <c r="AE23" s="301"/>
      <c r="AF23" s="302" t="str">
        <f t="shared" si="13"/>
        <v/>
      </c>
      <c r="AG23" s="303"/>
      <c r="AH23" s="303"/>
      <c r="AI23" s="303"/>
      <c r="AJ23" s="303"/>
      <c r="AK23" s="303"/>
      <c r="AL23" s="303"/>
      <c r="AM23" s="304"/>
      <c r="AN23" s="79"/>
      <c r="AO23" s="80"/>
      <c r="AP23" s="80"/>
      <c r="AQ23" s="81"/>
      <c r="AR23" s="77"/>
      <c r="AS23" s="80"/>
      <c r="AT23" s="80"/>
    </row>
    <row r="24" spans="1:46" ht="24" customHeight="1">
      <c r="A24" s="110">
        <v>4</v>
      </c>
      <c r="B24" s="111" t="str">
        <f t="shared" si="4"/>
        <v/>
      </c>
      <c r="C24" s="110" t="str">
        <f t="shared" si="5"/>
        <v/>
      </c>
      <c r="D24" s="110" t="str">
        <f t="shared" si="6"/>
        <v/>
      </c>
      <c r="E24" s="110" t="str">
        <f t="shared" si="7"/>
        <v/>
      </c>
      <c r="F24" s="112" t="e">
        <f>IF(VLOOKUP($O24,'R03研修事業一覧'!$1:$1048576,4,0)="","",VLOOKUP($O24,'R03研修事業一覧'!$1:$1048576,4,0))</f>
        <v>#N/A</v>
      </c>
      <c r="G24" s="110">
        <f>IF(O24="",0,MATCH(V24,'R03研修事業一覧'!$R:$R,0)-1)</f>
        <v>0</v>
      </c>
      <c r="H24" s="112" t="str">
        <f>IF(O24="","",VLOOKUP(E24,'R03研修事業一覧'!$1:$1048576,5,0))</f>
        <v/>
      </c>
      <c r="I24" s="112" t="str">
        <f t="shared" si="8"/>
        <v/>
      </c>
      <c r="J24" s="112" t="str">
        <f>IF(I24="","",(VLOOKUP(I24,'R03研修事業一覧'!C:AE,8,0)))&amp;""</f>
        <v/>
      </c>
      <c r="K24" s="112" t="e">
        <f>IF(VLOOKUP(I24,'R03研修事業一覧'!C:AE,5,0)=0,VLOOKUP(I24,'R03研修事業一覧'!C:AE,6,0),"")&amp;""</f>
        <v>#N/A</v>
      </c>
      <c r="L24" s="112" t="e">
        <f>IF(VLOOKUP(I24,'R03研修事業一覧'!$C:$AC,14,0)="","",VLOOKUP(I24,'R03研修事業一覧'!$C:$AC,14,0))</f>
        <v>#N/A</v>
      </c>
      <c r="M24" s="112" t="str">
        <f t="shared" si="9"/>
        <v/>
      </c>
      <c r="N24" s="160"/>
      <c r="O24" s="33"/>
      <c r="P24" s="310" t="str">
        <f t="shared" si="14"/>
        <v/>
      </c>
      <c r="Q24" s="311"/>
      <c r="R24" s="311"/>
      <c r="S24" s="311"/>
      <c r="T24" s="311"/>
      <c r="U24" s="312"/>
      <c r="V24" s="177" t="str">
        <f t="shared" si="2"/>
        <v/>
      </c>
      <c r="W24" s="300" t="str">
        <f t="shared" si="11"/>
        <v/>
      </c>
      <c r="X24" s="301"/>
      <c r="Y24" s="300"/>
      <c r="Z24" s="305"/>
      <c r="AA24" s="301"/>
      <c r="AB24" s="300"/>
      <c r="AC24" s="301"/>
      <c r="AD24" s="300" t="str">
        <f t="shared" si="12"/>
        <v/>
      </c>
      <c r="AE24" s="301"/>
      <c r="AF24" s="302" t="str">
        <f t="shared" si="13"/>
        <v/>
      </c>
      <c r="AG24" s="303"/>
      <c r="AH24" s="303"/>
      <c r="AI24" s="303"/>
      <c r="AJ24" s="303"/>
      <c r="AK24" s="303"/>
      <c r="AL24" s="303"/>
      <c r="AM24" s="304"/>
      <c r="AN24" s="79"/>
      <c r="AO24" s="80"/>
      <c r="AP24" s="80"/>
      <c r="AQ24" s="81"/>
      <c r="AR24" s="81"/>
      <c r="AS24" s="80"/>
      <c r="AT24" s="80"/>
    </row>
    <row r="25" spans="1:46" ht="24" customHeight="1">
      <c r="A25" s="110">
        <v>5</v>
      </c>
      <c r="B25" s="111" t="str">
        <f t="shared" si="4"/>
        <v/>
      </c>
      <c r="C25" s="110" t="str">
        <f t="shared" si="5"/>
        <v/>
      </c>
      <c r="D25" s="110" t="str">
        <f t="shared" si="6"/>
        <v/>
      </c>
      <c r="E25" s="110" t="str">
        <f t="shared" si="7"/>
        <v/>
      </c>
      <c r="F25" s="112" t="e">
        <f>IF(VLOOKUP($O25,'R03研修事業一覧'!$1:$1048576,4,0)="","",VLOOKUP($O25,'R03研修事業一覧'!$1:$1048576,4,0))</f>
        <v>#N/A</v>
      </c>
      <c r="G25" s="110">
        <f>IF(O25="",0,MATCH(V25,'R03研修事業一覧'!$R:$R,0)-1)</f>
        <v>0</v>
      </c>
      <c r="H25" s="112" t="str">
        <f>IF(O25="","",VLOOKUP(E25,'R03研修事業一覧'!$1:$1048576,5,0))</f>
        <v/>
      </c>
      <c r="I25" s="112" t="str">
        <f t="shared" si="8"/>
        <v/>
      </c>
      <c r="J25" s="112" t="str">
        <f>IF(I25="","",(VLOOKUP(I25,'R03研修事業一覧'!C:AE,8,0)))&amp;""</f>
        <v/>
      </c>
      <c r="K25" s="112" t="e">
        <f>IF(VLOOKUP(I25,'R03研修事業一覧'!C:AE,5,0)=0,VLOOKUP(I25,'R03研修事業一覧'!C:AE,6,0),"")&amp;""</f>
        <v>#N/A</v>
      </c>
      <c r="L25" s="112" t="e">
        <f>IF(VLOOKUP(I25,'R03研修事業一覧'!$C:$AC,14,0)="","",VLOOKUP(I25,'R03研修事業一覧'!$C:$AC,14,0))</f>
        <v>#N/A</v>
      </c>
      <c r="M25" s="112" t="str">
        <f t="shared" si="9"/>
        <v/>
      </c>
      <c r="N25" s="160"/>
      <c r="O25" s="33"/>
      <c r="P25" s="310" t="str">
        <f t="shared" si="14"/>
        <v/>
      </c>
      <c r="Q25" s="311"/>
      <c r="R25" s="311"/>
      <c r="S25" s="311"/>
      <c r="T25" s="311"/>
      <c r="U25" s="312"/>
      <c r="V25" s="278" t="str">
        <f t="shared" si="2"/>
        <v/>
      </c>
      <c r="W25" s="300" t="str">
        <f t="shared" si="11"/>
        <v/>
      </c>
      <c r="X25" s="301"/>
      <c r="Y25" s="300"/>
      <c r="Z25" s="305"/>
      <c r="AA25" s="301"/>
      <c r="AB25" s="300"/>
      <c r="AC25" s="301"/>
      <c r="AD25" s="300" t="str">
        <f t="shared" si="12"/>
        <v/>
      </c>
      <c r="AE25" s="301"/>
      <c r="AF25" s="302" t="str">
        <f t="shared" si="13"/>
        <v/>
      </c>
      <c r="AG25" s="303"/>
      <c r="AH25" s="303"/>
      <c r="AI25" s="303"/>
      <c r="AJ25" s="303"/>
      <c r="AK25" s="303"/>
      <c r="AL25" s="303"/>
      <c r="AM25" s="304"/>
      <c r="AN25" s="79"/>
      <c r="AO25" s="80"/>
      <c r="AP25" s="80"/>
      <c r="AQ25" s="81"/>
      <c r="AR25" s="81"/>
      <c r="AS25" s="80"/>
      <c r="AT25" s="80"/>
    </row>
    <row r="26" spans="1:46" ht="24" customHeight="1">
      <c r="A26" s="110">
        <v>6</v>
      </c>
      <c r="B26" s="111" t="str">
        <f t="shared" si="4"/>
        <v/>
      </c>
      <c r="C26" s="110" t="str">
        <f t="shared" si="5"/>
        <v/>
      </c>
      <c r="D26" s="110" t="str">
        <f t="shared" si="6"/>
        <v/>
      </c>
      <c r="E26" s="110" t="str">
        <f t="shared" si="7"/>
        <v/>
      </c>
      <c r="F26" s="112" t="e">
        <f>IF(VLOOKUP($O26,'R03研修事業一覧'!$1:$1048576,4,0)="","",VLOOKUP($O26,'R03研修事業一覧'!$1:$1048576,4,0))</f>
        <v>#N/A</v>
      </c>
      <c r="G26" s="110">
        <f>IF(O26="",0,MATCH(V26,'R03研修事業一覧'!$R:$R,0)-1)</f>
        <v>0</v>
      </c>
      <c r="H26" s="112" t="str">
        <f>IF(O26="","",VLOOKUP(E26,'R03研修事業一覧'!$1:$1048576,5,0))</f>
        <v/>
      </c>
      <c r="I26" s="112" t="str">
        <f t="shared" si="8"/>
        <v/>
      </c>
      <c r="J26" s="112" t="str">
        <f>IF(I26="","",(VLOOKUP(I26,'R03研修事業一覧'!C:AE,8,0)))&amp;""</f>
        <v/>
      </c>
      <c r="K26" s="112" t="e">
        <f>IF(VLOOKUP(I26,'R03研修事業一覧'!C:AE,5,0)=0,VLOOKUP(I26,'R03研修事業一覧'!C:AE,6,0),"")&amp;""</f>
        <v>#N/A</v>
      </c>
      <c r="L26" s="112" t="e">
        <f>IF(VLOOKUP(I26,'R03研修事業一覧'!$C:$AC,14,0)="","",VLOOKUP(I26,'R03研修事業一覧'!$C:$AC,14,0))</f>
        <v>#N/A</v>
      </c>
      <c r="M26" s="112" t="str">
        <f t="shared" si="9"/>
        <v/>
      </c>
      <c r="N26" s="160"/>
      <c r="O26" s="33"/>
      <c r="P26" s="310" t="str">
        <f t="shared" si="14"/>
        <v/>
      </c>
      <c r="Q26" s="311"/>
      <c r="R26" s="311"/>
      <c r="S26" s="311"/>
      <c r="T26" s="311"/>
      <c r="U26" s="312"/>
      <c r="V26" s="278" t="str">
        <f t="shared" si="2"/>
        <v/>
      </c>
      <c r="W26" s="300" t="str">
        <f t="shared" ref="W26:W38" si="15">IF(J26="","",J26)</f>
        <v/>
      </c>
      <c r="X26" s="301"/>
      <c r="Y26" s="300"/>
      <c r="Z26" s="305"/>
      <c r="AA26" s="301"/>
      <c r="AB26" s="300"/>
      <c r="AC26" s="301"/>
      <c r="AD26" s="300" t="str">
        <f t="shared" si="12"/>
        <v/>
      </c>
      <c r="AE26" s="301"/>
      <c r="AF26" s="302" t="str">
        <f t="shared" si="13"/>
        <v/>
      </c>
      <c r="AG26" s="303"/>
      <c r="AH26" s="303"/>
      <c r="AI26" s="303"/>
      <c r="AJ26" s="303"/>
      <c r="AK26" s="303"/>
      <c r="AL26" s="303"/>
      <c r="AM26" s="304"/>
      <c r="AN26" s="79"/>
      <c r="AO26" s="80"/>
      <c r="AP26" s="80"/>
      <c r="AQ26" s="81"/>
      <c r="AR26" s="81"/>
      <c r="AS26" s="80"/>
      <c r="AT26" s="80"/>
    </row>
    <row r="27" spans="1:46" ht="24" customHeight="1">
      <c r="A27" s="110">
        <v>7</v>
      </c>
      <c r="B27" s="111" t="str">
        <f t="shared" si="4"/>
        <v/>
      </c>
      <c r="C27" s="110" t="str">
        <f t="shared" si="5"/>
        <v/>
      </c>
      <c r="D27" s="110" t="str">
        <f t="shared" si="6"/>
        <v/>
      </c>
      <c r="E27" s="110" t="str">
        <f t="shared" si="7"/>
        <v/>
      </c>
      <c r="F27" s="112" t="e">
        <f>IF(VLOOKUP($O27,'R03研修事業一覧'!$1:$1048576,4,0)="","",VLOOKUP($O27,'R03研修事業一覧'!$1:$1048576,4,0))</f>
        <v>#N/A</v>
      </c>
      <c r="G27" s="110">
        <f>IF(O27="",0,MATCH(V27,'R03研修事業一覧'!$R:$R,0)-1)</f>
        <v>0</v>
      </c>
      <c r="H27" s="112" t="str">
        <f>IF(O27="","",VLOOKUP(E27,'R03研修事業一覧'!$1:$1048576,5,0))</f>
        <v/>
      </c>
      <c r="I27" s="112" t="str">
        <f t="shared" si="8"/>
        <v/>
      </c>
      <c r="J27" s="112" t="str">
        <f>IF(I27="","",(VLOOKUP(I27,'R03研修事業一覧'!C:AE,8,0)))&amp;""</f>
        <v/>
      </c>
      <c r="K27" s="112" t="e">
        <f>IF(VLOOKUP(I27,'R03研修事業一覧'!C:AE,5,0)=0,VLOOKUP(I27,'R03研修事業一覧'!C:AE,6,0),"")&amp;""</f>
        <v>#N/A</v>
      </c>
      <c r="L27" s="112" t="e">
        <f>IF(VLOOKUP(I27,'R03研修事業一覧'!$C:$AC,14,0)="","",VLOOKUP(I27,'R03研修事業一覧'!$C:$AC,14,0))</f>
        <v>#N/A</v>
      </c>
      <c r="M27" s="112" t="str">
        <f t="shared" si="9"/>
        <v/>
      </c>
      <c r="N27" s="160"/>
      <c r="O27" s="33"/>
      <c r="P27" s="310" t="str">
        <f t="shared" si="14"/>
        <v/>
      </c>
      <c r="Q27" s="311"/>
      <c r="R27" s="311"/>
      <c r="S27" s="311"/>
      <c r="T27" s="311"/>
      <c r="U27" s="312"/>
      <c r="V27" s="278" t="str">
        <f t="shared" si="2"/>
        <v/>
      </c>
      <c r="W27" s="300" t="str">
        <f t="shared" si="15"/>
        <v/>
      </c>
      <c r="X27" s="301"/>
      <c r="Y27" s="300"/>
      <c r="Z27" s="305"/>
      <c r="AA27" s="301"/>
      <c r="AB27" s="300"/>
      <c r="AC27" s="301"/>
      <c r="AD27" s="300" t="str">
        <f t="shared" si="12"/>
        <v/>
      </c>
      <c r="AE27" s="301"/>
      <c r="AF27" s="302" t="str">
        <f t="shared" si="13"/>
        <v/>
      </c>
      <c r="AG27" s="303"/>
      <c r="AH27" s="303"/>
      <c r="AI27" s="303"/>
      <c r="AJ27" s="303"/>
      <c r="AK27" s="303"/>
      <c r="AL27" s="303"/>
      <c r="AM27" s="304"/>
      <c r="AN27" s="79"/>
      <c r="AO27" s="80"/>
      <c r="AP27" s="80"/>
      <c r="AQ27" s="81"/>
      <c r="AR27" s="81"/>
      <c r="AS27" s="80"/>
      <c r="AT27" s="80"/>
    </row>
    <row r="28" spans="1:46" ht="24" customHeight="1">
      <c r="A28" s="110">
        <v>8</v>
      </c>
      <c r="B28" s="111" t="str">
        <f t="shared" si="4"/>
        <v/>
      </c>
      <c r="C28" s="110" t="str">
        <f t="shared" si="5"/>
        <v/>
      </c>
      <c r="D28" s="110" t="str">
        <f t="shared" si="6"/>
        <v/>
      </c>
      <c r="E28" s="110" t="str">
        <f t="shared" si="7"/>
        <v/>
      </c>
      <c r="F28" s="112" t="e">
        <f>IF(VLOOKUP($O28,'R03研修事業一覧'!$1:$1048576,4,0)="","",VLOOKUP($O28,'R03研修事業一覧'!$1:$1048576,4,0))</f>
        <v>#N/A</v>
      </c>
      <c r="G28" s="110">
        <f>IF(O28="",0,MATCH(V28,'R03研修事業一覧'!$R:$R,0)-1)</f>
        <v>0</v>
      </c>
      <c r="H28" s="112" t="str">
        <f>IF(O28="","",VLOOKUP(E28,'R03研修事業一覧'!$1:$1048576,5,0))</f>
        <v/>
      </c>
      <c r="I28" s="112" t="str">
        <f t="shared" si="8"/>
        <v/>
      </c>
      <c r="J28" s="112" t="str">
        <f>IF(I28="","",(VLOOKUP(I28,'R03研修事業一覧'!C:AE,8,0)))&amp;""</f>
        <v/>
      </c>
      <c r="K28" s="112" t="e">
        <f>IF(VLOOKUP(I28,'R03研修事業一覧'!C:AE,5,0)=0,VLOOKUP(I28,'R03研修事業一覧'!C:AE,6,0),"")&amp;""</f>
        <v>#N/A</v>
      </c>
      <c r="L28" s="112" t="e">
        <f>IF(VLOOKUP(I28,'R03研修事業一覧'!$C:$AC,14,0)="","",VLOOKUP(I28,'R03研修事業一覧'!$C:$AC,14,0))</f>
        <v>#N/A</v>
      </c>
      <c r="M28" s="112" t="str">
        <f t="shared" si="9"/>
        <v/>
      </c>
      <c r="N28" s="160"/>
      <c r="O28" s="33"/>
      <c r="P28" s="310" t="str">
        <f t="shared" si="14"/>
        <v/>
      </c>
      <c r="Q28" s="311"/>
      <c r="R28" s="311"/>
      <c r="S28" s="311"/>
      <c r="T28" s="311"/>
      <c r="U28" s="312"/>
      <c r="V28" s="278" t="str">
        <f t="shared" si="2"/>
        <v/>
      </c>
      <c r="W28" s="300" t="str">
        <f t="shared" si="15"/>
        <v/>
      </c>
      <c r="X28" s="301"/>
      <c r="Y28" s="300"/>
      <c r="Z28" s="305"/>
      <c r="AA28" s="301"/>
      <c r="AB28" s="300"/>
      <c r="AC28" s="301"/>
      <c r="AD28" s="300" t="str">
        <f t="shared" si="12"/>
        <v/>
      </c>
      <c r="AE28" s="301"/>
      <c r="AF28" s="302" t="str">
        <f t="shared" si="13"/>
        <v/>
      </c>
      <c r="AG28" s="303"/>
      <c r="AH28" s="303"/>
      <c r="AI28" s="303"/>
      <c r="AJ28" s="303"/>
      <c r="AK28" s="303"/>
      <c r="AL28" s="303"/>
      <c r="AM28" s="304"/>
      <c r="AN28" s="79"/>
      <c r="AO28" s="80"/>
      <c r="AP28" s="80"/>
      <c r="AQ28" s="81"/>
      <c r="AR28" s="81"/>
      <c r="AS28" s="80"/>
      <c r="AT28" s="80"/>
    </row>
    <row r="29" spans="1:46" ht="24" customHeight="1">
      <c r="A29" s="110">
        <v>9</v>
      </c>
      <c r="B29" s="111" t="str">
        <f t="shared" si="4"/>
        <v/>
      </c>
      <c r="C29" s="110" t="str">
        <f t="shared" si="5"/>
        <v/>
      </c>
      <c r="D29" s="110" t="str">
        <f t="shared" si="6"/>
        <v/>
      </c>
      <c r="E29" s="110" t="str">
        <f t="shared" si="7"/>
        <v/>
      </c>
      <c r="F29" s="112" t="e">
        <f>IF(VLOOKUP($O29,'R03研修事業一覧'!$1:$1048576,4,0)="","",VLOOKUP($O29,'R03研修事業一覧'!$1:$1048576,4,0))</f>
        <v>#N/A</v>
      </c>
      <c r="G29" s="110">
        <f>IF(O29="",0,MATCH(V29,'R03研修事業一覧'!$R:$R,0)-1)</f>
        <v>0</v>
      </c>
      <c r="H29" s="112" t="str">
        <f>IF(O29="","",VLOOKUP(E29,'R03研修事業一覧'!$1:$1048576,5,0))</f>
        <v/>
      </c>
      <c r="I29" s="112" t="str">
        <f t="shared" si="8"/>
        <v/>
      </c>
      <c r="J29" s="112" t="str">
        <f>IF(I29="","",(VLOOKUP(I29,'R03研修事業一覧'!C:AE,8,0)))&amp;""</f>
        <v/>
      </c>
      <c r="K29" s="112" t="e">
        <f>IF(VLOOKUP(I29,'R03研修事業一覧'!C:AE,5,0)=0,VLOOKUP(I29,'R03研修事業一覧'!C:AE,6,0),"")&amp;""</f>
        <v>#N/A</v>
      </c>
      <c r="L29" s="112" t="e">
        <f>IF(VLOOKUP(I29,'R03研修事業一覧'!$C:$AC,14,0)="","",VLOOKUP(I29,'R03研修事業一覧'!$C:$AC,14,0))</f>
        <v>#N/A</v>
      </c>
      <c r="M29" s="112" t="str">
        <f t="shared" si="9"/>
        <v/>
      </c>
      <c r="N29" s="160"/>
      <c r="O29" s="33"/>
      <c r="P29" s="310" t="str">
        <f t="shared" si="14"/>
        <v/>
      </c>
      <c r="Q29" s="311"/>
      <c r="R29" s="311"/>
      <c r="S29" s="311"/>
      <c r="T29" s="311"/>
      <c r="U29" s="312"/>
      <c r="V29" s="278" t="str">
        <f t="shared" si="2"/>
        <v/>
      </c>
      <c r="W29" s="300" t="str">
        <f t="shared" si="15"/>
        <v/>
      </c>
      <c r="X29" s="301"/>
      <c r="Y29" s="300"/>
      <c r="Z29" s="305"/>
      <c r="AA29" s="301"/>
      <c r="AB29" s="300"/>
      <c r="AC29" s="301"/>
      <c r="AD29" s="300" t="str">
        <f t="shared" si="12"/>
        <v/>
      </c>
      <c r="AE29" s="301"/>
      <c r="AF29" s="302" t="str">
        <f t="shared" si="13"/>
        <v/>
      </c>
      <c r="AG29" s="303"/>
      <c r="AH29" s="303"/>
      <c r="AI29" s="303"/>
      <c r="AJ29" s="303"/>
      <c r="AK29" s="303"/>
      <c r="AL29" s="303"/>
      <c r="AM29" s="304"/>
      <c r="AN29" s="79"/>
      <c r="AO29" s="80"/>
      <c r="AP29" s="80"/>
      <c r="AQ29" s="81"/>
      <c r="AR29" s="81"/>
      <c r="AS29" s="80"/>
      <c r="AT29" s="80"/>
    </row>
    <row r="30" spans="1:46" ht="24" customHeight="1">
      <c r="A30" s="110">
        <v>10</v>
      </c>
      <c r="B30" s="111" t="str">
        <f t="shared" si="4"/>
        <v/>
      </c>
      <c r="C30" s="110" t="str">
        <f t="shared" si="5"/>
        <v/>
      </c>
      <c r="D30" s="110" t="str">
        <f t="shared" si="6"/>
        <v/>
      </c>
      <c r="E30" s="110" t="str">
        <f t="shared" si="7"/>
        <v/>
      </c>
      <c r="F30" s="112" t="e">
        <f>IF(VLOOKUP($O30,'R03研修事業一覧'!$1:$1048576,4,0)="","",VLOOKUP($O30,'R03研修事業一覧'!$1:$1048576,4,0))</f>
        <v>#N/A</v>
      </c>
      <c r="G30" s="110">
        <f>IF(O30="",0,MATCH(V30,'R03研修事業一覧'!$R:$R,0)-1)</f>
        <v>0</v>
      </c>
      <c r="H30" s="112" t="str">
        <f>IF(O30="","",VLOOKUP(E30,'R03研修事業一覧'!$1:$1048576,5,0))</f>
        <v/>
      </c>
      <c r="I30" s="112" t="str">
        <f t="shared" si="8"/>
        <v/>
      </c>
      <c r="J30" s="112" t="str">
        <f>IF(I30="","",(VLOOKUP(I30,'R03研修事業一覧'!C:AE,8,0)))&amp;""</f>
        <v/>
      </c>
      <c r="K30" s="112" t="e">
        <f>IF(VLOOKUP(I30,'R03研修事業一覧'!C:AE,5,0)=0,VLOOKUP(I30,'R03研修事業一覧'!C:AE,6,0),"")&amp;""</f>
        <v>#N/A</v>
      </c>
      <c r="L30" s="112" t="e">
        <f>IF(VLOOKUP(I30,'R03研修事業一覧'!$C:$AC,14,0)="","",VLOOKUP(I30,'R03研修事業一覧'!$C:$AC,14,0))</f>
        <v>#N/A</v>
      </c>
      <c r="M30" s="112" t="str">
        <f t="shared" si="9"/>
        <v/>
      </c>
      <c r="N30" s="160"/>
      <c r="O30" s="33"/>
      <c r="P30" s="310" t="str">
        <f t="shared" si="14"/>
        <v/>
      </c>
      <c r="Q30" s="311"/>
      <c r="R30" s="311"/>
      <c r="S30" s="311"/>
      <c r="T30" s="311"/>
      <c r="U30" s="312"/>
      <c r="V30" s="278" t="str">
        <f t="shared" si="2"/>
        <v/>
      </c>
      <c r="W30" s="300" t="str">
        <f t="shared" si="15"/>
        <v/>
      </c>
      <c r="X30" s="301"/>
      <c r="Y30" s="300"/>
      <c r="Z30" s="305"/>
      <c r="AA30" s="301"/>
      <c r="AB30" s="300"/>
      <c r="AC30" s="301"/>
      <c r="AD30" s="300" t="str">
        <f t="shared" si="12"/>
        <v/>
      </c>
      <c r="AE30" s="301"/>
      <c r="AF30" s="302" t="str">
        <f t="shared" si="13"/>
        <v/>
      </c>
      <c r="AG30" s="303"/>
      <c r="AH30" s="303"/>
      <c r="AI30" s="303"/>
      <c r="AJ30" s="303"/>
      <c r="AK30" s="303"/>
      <c r="AL30" s="303"/>
      <c r="AM30" s="304"/>
      <c r="AN30" s="79"/>
      <c r="AO30" s="80"/>
      <c r="AP30" s="80"/>
      <c r="AQ30" s="81"/>
      <c r="AR30" s="81"/>
      <c r="AS30" s="80"/>
      <c r="AT30" s="80"/>
    </row>
    <row r="31" spans="1:46" ht="24" customHeight="1">
      <c r="A31" s="110">
        <v>11</v>
      </c>
      <c r="B31" s="111" t="str">
        <f t="shared" si="4"/>
        <v/>
      </c>
      <c r="C31" s="110" t="str">
        <f t="shared" si="5"/>
        <v/>
      </c>
      <c r="D31" s="110" t="str">
        <f t="shared" si="6"/>
        <v/>
      </c>
      <c r="E31" s="110" t="str">
        <f t="shared" si="7"/>
        <v/>
      </c>
      <c r="F31" s="112" t="e">
        <f>IF(VLOOKUP($O31,'R03研修事業一覧'!$1:$1048576,4,0)="","",VLOOKUP($O31,'R03研修事業一覧'!$1:$1048576,4,0))</f>
        <v>#N/A</v>
      </c>
      <c r="G31" s="110">
        <f>IF(O31="",0,MATCH(V31,'R03研修事業一覧'!$R:$R,0)-1)</f>
        <v>0</v>
      </c>
      <c r="H31" s="112" t="str">
        <f>IF(O31="","",VLOOKUP(E31,'R03研修事業一覧'!$1:$1048576,5,0))</f>
        <v/>
      </c>
      <c r="I31" s="112" t="str">
        <f t="shared" si="8"/>
        <v/>
      </c>
      <c r="J31" s="112" t="str">
        <f>IF(I31="","",(VLOOKUP(I31,'R03研修事業一覧'!C:AE,8,0)))&amp;""</f>
        <v/>
      </c>
      <c r="K31" s="112" t="e">
        <f>IF(VLOOKUP(I31,'R03研修事業一覧'!C:AE,5,0)=0,VLOOKUP(I31,'R03研修事業一覧'!C:AE,6,0),"")&amp;""</f>
        <v>#N/A</v>
      </c>
      <c r="L31" s="112" t="e">
        <f>IF(VLOOKUP(I31,'R03研修事業一覧'!$C:$AC,14,0)="","",VLOOKUP(I31,'R03研修事業一覧'!$C:$AC,14,0))</f>
        <v>#N/A</v>
      </c>
      <c r="M31" s="112" t="str">
        <f t="shared" si="9"/>
        <v/>
      </c>
      <c r="N31" s="160"/>
      <c r="O31" s="33"/>
      <c r="P31" s="310" t="str">
        <f t="shared" si="14"/>
        <v/>
      </c>
      <c r="Q31" s="311"/>
      <c r="R31" s="311"/>
      <c r="S31" s="311"/>
      <c r="T31" s="311"/>
      <c r="U31" s="312"/>
      <c r="V31" s="278" t="str">
        <f t="shared" si="2"/>
        <v/>
      </c>
      <c r="W31" s="300" t="str">
        <f t="shared" si="15"/>
        <v/>
      </c>
      <c r="X31" s="301"/>
      <c r="Y31" s="300"/>
      <c r="Z31" s="305"/>
      <c r="AA31" s="301"/>
      <c r="AB31" s="300"/>
      <c r="AC31" s="301"/>
      <c r="AD31" s="300" t="str">
        <f t="shared" si="12"/>
        <v/>
      </c>
      <c r="AE31" s="301"/>
      <c r="AF31" s="302" t="str">
        <f t="shared" si="13"/>
        <v/>
      </c>
      <c r="AG31" s="303"/>
      <c r="AH31" s="303"/>
      <c r="AI31" s="303"/>
      <c r="AJ31" s="303"/>
      <c r="AK31" s="303"/>
      <c r="AL31" s="303"/>
      <c r="AM31" s="304"/>
      <c r="AN31" s="79"/>
      <c r="AO31" s="80"/>
      <c r="AP31" s="80"/>
      <c r="AQ31" s="81"/>
      <c r="AR31" s="81"/>
      <c r="AS31" s="80"/>
      <c r="AT31" s="80"/>
    </row>
    <row r="32" spans="1:46" ht="24" customHeight="1">
      <c r="A32" s="110">
        <v>12</v>
      </c>
      <c r="B32" s="111" t="str">
        <f t="shared" si="4"/>
        <v/>
      </c>
      <c r="C32" s="110" t="str">
        <f t="shared" si="5"/>
        <v/>
      </c>
      <c r="D32" s="110" t="str">
        <f t="shared" si="6"/>
        <v/>
      </c>
      <c r="E32" s="110" t="str">
        <f t="shared" si="7"/>
        <v/>
      </c>
      <c r="F32" s="112" t="e">
        <f>IF(VLOOKUP($O32,'R03研修事業一覧'!$1:$1048576,4,0)="","",VLOOKUP($O32,'R03研修事業一覧'!$1:$1048576,4,0))</f>
        <v>#N/A</v>
      </c>
      <c r="G32" s="110">
        <f>IF(O32="",0,MATCH(V32,'R03研修事業一覧'!$R:$R,0)-1)</f>
        <v>0</v>
      </c>
      <c r="H32" s="112" t="str">
        <f>IF(O32="","",VLOOKUP(E32,'R03研修事業一覧'!$1:$1048576,5,0))</f>
        <v/>
      </c>
      <c r="I32" s="112" t="str">
        <f t="shared" si="8"/>
        <v/>
      </c>
      <c r="J32" s="112" t="str">
        <f>IF(I32="","",(VLOOKUP(I32,'R03研修事業一覧'!C:AE,8,0)))&amp;""</f>
        <v/>
      </c>
      <c r="K32" s="112" t="e">
        <f>IF(VLOOKUP(I32,'R03研修事業一覧'!C:AE,5,0)=0,VLOOKUP(I32,'R03研修事業一覧'!C:AE,6,0),"")&amp;""</f>
        <v>#N/A</v>
      </c>
      <c r="L32" s="112" t="e">
        <f>IF(VLOOKUP(I32,'R03研修事業一覧'!$C:$AC,14,0)="","",VLOOKUP(I32,'R03研修事業一覧'!$C:$AC,14,0))</f>
        <v>#N/A</v>
      </c>
      <c r="M32" s="112" t="str">
        <f t="shared" si="9"/>
        <v/>
      </c>
      <c r="N32" s="160"/>
      <c r="O32" s="33"/>
      <c r="P32" s="310" t="str">
        <f t="shared" si="14"/>
        <v/>
      </c>
      <c r="Q32" s="311"/>
      <c r="R32" s="311"/>
      <c r="S32" s="311"/>
      <c r="T32" s="311"/>
      <c r="U32" s="312"/>
      <c r="V32" s="34" t="str">
        <f t="shared" ref="V32:V38" si="16">IF(O32="","",H32)</f>
        <v/>
      </c>
      <c r="W32" s="300" t="str">
        <f t="shared" si="15"/>
        <v/>
      </c>
      <c r="X32" s="301"/>
      <c r="Y32" s="300"/>
      <c r="Z32" s="305"/>
      <c r="AA32" s="301"/>
      <c r="AB32" s="300"/>
      <c r="AC32" s="301"/>
      <c r="AD32" s="300" t="str">
        <f t="shared" si="12"/>
        <v/>
      </c>
      <c r="AE32" s="301"/>
      <c r="AF32" s="302" t="str">
        <f t="shared" si="13"/>
        <v/>
      </c>
      <c r="AG32" s="303"/>
      <c r="AH32" s="303"/>
      <c r="AI32" s="303"/>
      <c r="AJ32" s="303"/>
      <c r="AK32" s="303"/>
      <c r="AL32" s="303"/>
      <c r="AM32" s="304"/>
      <c r="AN32" s="79"/>
      <c r="AO32" s="80"/>
      <c r="AP32" s="80"/>
      <c r="AQ32" s="81"/>
      <c r="AR32" s="81"/>
      <c r="AS32" s="80"/>
      <c r="AT32" s="80"/>
    </row>
    <row r="33" spans="1:50" ht="24" customHeight="1">
      <c r="A33" s="110">
        <v>13</v>
      </c>
      <c r="B33" s="111" t="str">
        <f t="shared" si="4"/>
        <v/>
      </c>
      <c r="C33" s="110" t="str">
        <f t="shared" si="5"/>
        <v/>
      </c>
      <c r="D33" s="110" t="str">
        <f t="shared" si="6"/>
        <v/>
      </c>
      <c r="E33" s="110" t="str">
        <f t="shared" si="7"/>
        <v/>
      </c>
      <c r="F33" s="112" t="e">
        <f>IF(VLOOKUP($O33,'R03研修事業一覧'!$1:$1048576,4,0)="","",VLOOKUP($O33,'R03研修事業一覧'!$1:$1048576,4,0))</f>
        <v>#N/A</v>
      </c>
      <c r="G33" s="110">
        <f>IF(O33="",0,MATCH(V33,'R03研修事業一覧'!$R:$R,0)-1)</f>
        <v>0</v>
      </c>
      <c r="H33" s="112" t="str">
        <f>IF(O33="","",VLOOKUP(E33,'R03研修事業一覧'!$1:$1048576,5,0))</f>
        <v/>
      </c>
      <c r="I33" s="112" t="str">
        <f t="shared" si="8"/>
        <v/>
      </c>
      <c r="J33" s="112" t="str">
        <f>IF(I33="","",(VLOOKUP(I33,'R03研修事業一覧'!C:AE,8,0)))&amp;""</f>
        <v/>
      </c>
      <c r="K33" s="112" t="e">
        <f>IF(VLOOKUP(I33,'R03研修事業一覧'!C:AE,5,0)=0,VLOOKUP(I33,'R03研修事業一覧'!C:AE,6,0),"")&amp;""</f>
        <v>#N/A</v>
      </c>
      <c r="L33" s="112" t="e">
        <f>IF(VLOOKUP(I33,'R03研修事業一覧'!$C:$AC,14,0)="","",VLOOKUP(I33,'R03研修事業一覧'!$C:$AC,14,0))</f>
        <v>#N/A</v>
      </c>
      <c r="M33" s="112" t="str">
        <f t="shared" si="9"/>
        <v/>
      </c>
      <c r="N33" s="160"/>
      <c r="O33" s="33"/>
      <c r="P33" s="310" t="str">
        <f t="shared" si="14"/>
        <v/>
      </c>
      <c r="Q33" s="311"/>
      <c r="R33" s="311"/>
      <c r="S33" s="311"/>
      <c r="T33" s="311"/>
      <c r="U33" s="312"/>
      <c r="V33" s="34" t="str">
        <f t="shared" si="16"/>
        <v/>
      </c>
      <c r="W33" s="300" t="str">
        <f t="shared" si="15"/>
        <v/>
      </c>
      <c r="X33" s="301"/>
      <c r="Y33" s="300"/>
      <c r="Z33" s="305"/>
      <c r="AA33" s="301"/>
      <c r="AB33" s="300"/>
      <c r="AC33" s="301"/>
      <c r="AD33" s="300" t="str">
        <f t="shared" si="12"/>
        <v/>
      </c>
      <c r="AE33" s="301"/>
      <c r="AF33" s="302" t="str">
        <f t="shared" si="13"/>
        <v/>
      </c>
      <c r="AG33" s="303"/>
      <c r="AH33" s="303"/>
      <c r="AI33" s="303"/>
      <c r="AJ33" s="303"/>
      <c r="AK33" s="303"/>
      <c r="AL33" s="303"/>
      <c r="AM33" s="304"/>
      <c r="AN33" s="79"/>
      <c r="AO33" s="80"/>
      <c r="AP33" s="80"/>
      <c r="AQ33" s="81"/>
      <c r="AR33" s="81"/>
      <c r="AS33" s="80"/>
      <c r="AT33" s="80"/>
    </row>
    <row r="34" spans="1:50" ht="24" customHeight="1">
      <c r="A34" s="110">
        <v>14</v>
      </c>
      <c r="B34" s="111" t="str">
        <f t="shared" si="4"/>
        <v/>
      </c>
      <c r="C34" s="110" t="str">
        <f t="shared" si="5"/>
        <v/>
      </c>
      <c r="D34" s="110" t="str">
        <f t="shared" si="6"/>
        <v/>
      </c>
      <c r="E34" s="110" t="str">
        <f t="shared" si="7"/>
        <v/>
      </c>
      <c r="F34" s="112" t="e">
        <f>IF(VLOOKUP($O34,'R03研修事業一覧'!$1:$1048576,4,0)="","",VLOOKUP($O34,'R03研修事業一覧'!$1:$1048576,4,0))</f>
        <v>#N/A</v>
      </c>
      <c r="G34" s="110">
        <f>IF(O34="",0,MATCH(V34,'R03研修事業一覧'!$R:$R,0)-1)</f>
        <v>0</v>
      </c>
      <c r="H34" s="112" t="str">
        <f>IF(O34="","",VLOOKUP(E34,'R03研修事業一覧'!$1:$1048576,5,0))</f>
        <v/>
      </c>
      <c r="I34" s="112" t="str">
        <f t="shared" si="8"/>
        <v/>
      </c>
      <c r="J34" s="112" t="str">
        <f>IF(I34="","",(VLOOKUP(I34,'R03研修事業一覧'!C:AE,8,0)))&amp;""</f>
        <v/>
      </c>
      <c r="K34" s="112" t="e">
        <f>IF(VLOOKUP(I34,'R03研修事業一覧'!C:AE,5,0)=0,VLOOKUP(I34,'R03研修事業一覧'!C:AE,6,0),"")&amp;""</f>
        <v>#N/A</v>
      </c>
      <c r="L34" s="112" t="e">
        <f>IF(VLOOKUP(I34,'R03研修事業一覧'!$C:$AC,14,0)="","",VLOOKUP(I34,'R03研修事業一覧'!$C:$AC,14,0))</f>
        <v>#N/A</v>
      </c>
      <c r="M34" s="112" t="str">
        <f t="shared" si="9"/>
        <v/>
      </c>
      <c r="N34" s="160"/>
      <c r="O34" s="33"/>
      <c r="P34" s="310" t="str">
        <f t="shared" si="14"/>
        <v/>
      </c>
      <c r="Q34" s="311"/>
      <c r="R34" s="311"/>
      <c r="S34" s="311"/>
      <c r="T34" s="311"/>
      <c r="U34" s="312"/>
      <c r="V34" s="34" t="str">
        <f t="shared" si="16"/>
        <v/>
      </c>
      <c r="W34" s="300" t="str">
        <f t="shared" si="15"/>
        <v/>
      </c>
      <c r="X34" s="301"/>
      <c r="Y34" s="300"/>
      <c r="Z34" s="305"/>
      <c r="AA34" s="301"/>
      <c r="AB34" s="300"/>
      <c r="AC34" s="301"/>
      <c r="AD34" s="300" t="str">
        <f t="shared" si="12"/>
        <v/>
      </c>
      <c r="AE34" s="301"/>
      <c r="AF34" s="302" t="str">
        <f t="shared" si="13"/>
        <v/>
      </c>
      <c r="AG34" s="303"/>
      <c r="AH34" s="303"/>
      <c r="AI34" s="303"/>
      <c r="AJ34" s="303"/>
      <c r="AK34" s="303"/>
      <c r="AL34" s="303"/>
      <c r="AM34" s="304"/>
      <c r="AN34" s="79"/>
      <c r="AO34" s="80"/>
      <c r="AP34" s="80"/>
      <c r="AQ34" s="81"/>
      <c r="AR34" s="81"/>
      <c r="AS34" s="80"/>
      <c r="AT34" s="80"/>
    </row>
    <row r="35" spans="1:50" ht="24" customHeight="1">
      <c r="A35" s="110">
        <v>15</v>
      </c>
      <c r="B35" s="111" t="str">
        <f t="shared" si="4"/>
        <v/>
      </c>
      <c r="C35" s="110" t="str">
        <f t="shared" si="5"/>
        <v/>
      </c>
      <c r="D35" s="110" t="str">
        <f t="shared" si="6"/>
        <v/>
      </c>
      <c r="E35" s="110" t="str">
        <f t="shared" si="7"/>
        <v/>
      </c>
      <c r="F35" s="112" t="e">
        <f>IF(VLOOKUP($O35,'R03研修事業一覧'!$1:$1048576,4,0)="","",VLOOKUP($O35,'R03研修事業一覧'!$1:$1048576,4,0))</f>
        <v>#N/A</v>
      </c>
      <c r="G35" s="110">
        <f>IF(O35="",0,MATCH(V35,'R03研修事業一覧'!$R:$R,0)-1)</f>
        <v>0</v>
      </c>
      <c r="H35" s="112" t="str">
        <f>IF(O35="","",VLOOKUP(E35,'R03研修事業一覧'!$1:$1048576,5,0))</f>
        <v/>
      </c>
      <c r="I35" s="112" t="str">
        <f t="shared" si="8"/>
        <v/>
      </c>
      <c r="J35" s="112" t="str">
        <f>IF(I35="","",(VLOOKUP(I35,'R03研修事業一覧'!C:AE,8,0)))&amp;""</f>
        <v/>
      </c>
      <c r="K35" s="112" t="e">
        <f>IF(VLOOKUP(I35,'R03研修事業一覧'!C:AE,5,0)=0,VLOOKUP(I35,'R03研修事業一覧'!C:AE,6,0),"")&amp;""</f>
        <v>#N/A</v>
      </c>
      <c r="L35" s="112" t="e">
        <f>IF(VLOOKUP(I35,'R03研修事業一覧'!$C:$AC,14,0)="","",VLOOKUP(I35,'R03研修事業一覧'!$C:$AC,14,0))</f>
        <v>#N/A</v>
      </c>
      <c r="M35" s="112" t="str">
        <f t="shared" si="9"/>
        <v/>
      </c>
      <c r="N35" s="160"/>
      <c r="O35" s="33"/>
      <c r="P35" s="310" t="str">
        <f t="shared" si="14"/>
        <v/>
      </c>
      <c r="Q35" s="311"/>
      <c r="R35" s="311"/>
      <c r="S35" s="311"/>
      <c r="T35" s="311"/>
      <c r="U35" s="312"/>
      <c r="V35" s="34" t="str">
        <f t="shared" si="16"/>
        <v/>
      </c>
      <c r="W35" s="300" t="str">
        <f t="shared" si="15"/>
        <v/>
      </c>
      <c r="X35" s="301"/>
      <c r="Y35" s="300"/>
      <c r="Z35" s="305"/>
      <c r="AA35" s="301"/>
      <c r="AB35" s="300"/>
      <c r="AC35" s="301"/>
      <c r="AD35" s="300" t="str">
        <f t="shared" si="12"/>
        <v/>
      </c>
      <c r="AE35" s="301"/>
      <c r="AF35" s="302" t="str">
        <f t="shared" si="13"/>
        <v/>
      </c>
      <c r="AG35" s="303"/>
      <c r="AH35" s="303"/>
      <c r="AI35" s="303"/>
      <c r="AJ35" s="303"/>
      <c r="AK35" s="303"/>
      <c r="AL35" s="303"/>
      <c r="AM35" s="304"/>
      <c r="AN35" s="79"/>
      <c r="AO35" s="80"/>
      <c r="AP35" s="80"/>
      <c r="AQ35" s="81"/>
      <c r="AR35" s="81"/>
      <c r="AS35" s="80"/>
      <c r="AT35" s="80"/>
    </row>
    <row r="36" spans="1:50" ht="24" customHeight="1">
      <c r="A36" s="110">
        <v>16</v>
      </c>
      <c r="B36" s="111" t="str">
        <f t="shared" si="4"/>
        <v/>
      </c>
      <c r="C36" s="110" t="str">
        <f t="shared" si="5"/>
        <v/>
      </c>
      <c r="D36" s="110" t="str">
        <f t="shared" si="6"/>
        <v/>
      </c>
      <c r="E36" s="110" t="str">
        <f t="shared" si="7"/>
        <v/>
      </c>
      <c r="F36" s="112" t="e">
        <f>IF(VLOOKUP($O36,'R03研修事業一覧'!$1:$1048576,4,0)="","",VLOOKUP($O36,'R03研修事業一覧'!$1:$1048576,4,0))</f>
        <v>#N/A</v>
      </c>
      <c r="G36" s="110">
        <f>IF(O36="",0,MATCH(V36,'R03研修事業一覧'!$R:$R,0)-1)</f>
        <v>0</v>
      </c>
      <c r="H36" s="112" t="str">
        <f>IF(O36="","",VLOOKUP(E36,'R03研修事業一覧'!$1:$1048576,5,0))</f>
        <v/>
      </c>
      <c r="I36" s="112" t="str">
        <f t="shared" si="8"/>
        <v/>
      </c>
      <c r="J36" s="112" t="str">
        <f>IF(I36="","",(VLOOKUP(I36,'R03研修事業一覧'!C:AE,8,0)))&amp;""</f>
        <v/>
      </c>
      <c r="K36" s="112" t="e">
        <f>IF(VLOOKUP(I36,'R03研修事業一覧'!C:AE,5,0)=0,VLOOKUP(I36,'R03研修事業一覧'!C:AE,6,0),"")&amp;""</f>
        <v>#N/A</v>
      </c>
      <c r="L36" s="112" t="e">
        <f>IF(VLOOKUP(I36,'R03研修事業一覧'!$C:$AC,14,0)="","",VLOOKUP(I36,'R03研修事業一覧'!$C:$AC,14,0))</f>
        <v>#N/A</v>
      </c>
      <c r="M36" s="112" t="str">
        <f t="shared" si="9"/>
        <v/>
      </c>
      <c r="N36" s="160"/>
      <c r="O36" s="33"/>
      <c r="P36" s="310" t="str">
        <f t="shared" si="14"/>
        <v/>
      </c>
      <c r="Q36" s="311"/>
      <c r="R36" s="311"/>
      <c r="S36" s="311"/>
      <c r="T36" s="311"/>
      <c r="U36" s="312"/>
      <c r="V36" s="34" t="str">
        <f t="shared" si="16"/>
        <v/>
      </c>
      <c r="W36" s="300" t="str">
        <f t="shared" si="15"/>
        <v/>
      </c>
      <c r="X36" s="301"/>
      <c r="Y36" s="300"/>
      <c r="Z36" s="305"/>
      <c r="AA36" s="301"/>
      <c r="AB36" s="300"/>
      <c r="AC36" s="301"/>
      <c r="AD36" s="300" t="str">
        <f t="shared" si="12"/>
        <v/>
      </c>
      <c r="AE36" s="301"/>
      <c r="AF36" s="302" t="str">
        <f t="shared" si="13"/>
        <v/>
      </c>
      <c r="AG36" s="303"/>
      <c r="AH36" s="303"/>
      <c r="AI36" s="303"/>
      <c r="AJ36" s="303"/>
      <c r="AK36" s="303"/>
      <c r="AL36" s="303"/>
      <c r="AM36" s="304"/>
      <c r="AN36" s="79"/>
      <c r="AO36" s="80"/>
      <c r="AP36" s="80"/>
      <c r="AQ36" s="81"/>
      <c r="AR36" s="81"/>
      <c r="AS36" s="80"/>
      <c r="AT36" s="80"/>
    </row>
    <row r="37" spans="1:50" ht="24" customHeight="1">
      <c r="A37" s="110">
        <v>17</v>
      </c>
      <c r="B37" s="111" t="str">
        <f t="shared" si="4"/>
        <v/>
      </c>
      <c r="C37" s="110" t="str">
        <f t="shared" si="5"/>
        <v/>
      </c>
      <c r="D37" s="110" t="str">
        <f t="shared" si="6"/>
        <v/>
      </c>
      <c r="E37" s="110" t="str">
        <f t="shared" si="7"/>
        <v/>
      </c>
      <c r="F37" s="112" t="e">
        <f>IF(VLOOKUP($O37,'R03研修事業一覧'!$1:$1048576,4,0)="","",VLOOKUP($O37,'R03研修事業一覧'!$1:$1048576,4,0))</f>
        <v>#N/A</v>
      </c>
      <c r="G37" s="110">
        <f>IF(O37="",0,MATCH(V37,'R03研修事業一覧'!$R:$R,0)-1)</f>
        <v>0</v>
      </c>
      <c r="H37" s="112" t="str">
        <f>IF(O37="","",VLOOKUP(E37,'R03研修事業一覧'!$1:$1048576,5,0))</f>
        <v/>
      </c>
      <c r="I37" s="112" t="str">
        <f t="shared" si="8"/>
        <v/>
      </c>
      <c r="J37" s="112" t="str">
        <f>IF(I37="","",(VLOOKUP(I37,'R03研修事業一覧'!C:AE,8,0)))&amp;""</f>
        <v/>
      </c>
      <c r="K37" s="112" t="e">
        <f>IF(VLOOKUP(I37,'R03研修事業一覧'!C:AE,5,0)=0,VLOOKUP(I37,'R03研修事業一覧'!C:AE,6,0),"")&amp;""</f>
        <v>#N/A</v>
      </c>
      <c r="L37" s="112" t="e">
        <f>IF(VLOOKUP(I37,'R03研修事業一覧'!$C:$AC,14,0)="","",VLOOKUP(I37,'R03研修事業一覧'!$C:$AC,14,0))</f>
        <v>#N/A</v>
      </c>
      <c r="M37" s="112" t="str">
        <f t="shared" si="9"/>
        <v/>
      </c>
      <c r="N37" s="160"/>
      <c r="O37" s="33"/>
      <c r="P37" s="310" t="str">
        <f t="shared" si="14"/>
        <v/>
      </c>
      <c r="Q37" s="311"/>
      <c r="R37" s="311"/>
      <c r="S37" s="311"/>
      <c r="T37" s="311"/>
      <c r="U37" s="312"/>
      <c r="V37" s="34" t="str">
        <f t="shared" si="16"/>
        <v/>
      </c>
      <c r="W37" s="300" t="str">
        <f t="shared" si="15"/>
        <v/>
      </c>
      <c r="X37" s="301"/>
      <c r="Y37" s="300"/>
      <c r="Z37" s="305"/>
      <c r="AA37" s="301"/>
      <c r="AB37" s="300"/>
      <c r="AC37" s="301"/>
      <c r="AD37" s="300" t="str">
        <f t="shared" si="12"/>
        <v/>
      </c>
      <c r="AE37" s="301"/>
      <c r="AF37" s="302" t="str">
        <f t="shared" si="13"/>
        <v/>
      </c>
      <c r="AG37" s="303"/>
      <c r="AH37" s="303"/>
      <c r="AI37" s="303"/>
      <c r="AJ37" s="303"/>
      <c r="AK37" s="303"/>
      <c r="AL37" s="303"/>
      <c r="AM37" s="304"/>
      <c r="AN37" s="79"/>
      <c r="AO37" s="80"/>
      <c r="AP37" s="80"/>
      <c r="AQ37" s="81"/>
      <c r="AR37" s="81"/>
      <c r="AS37" s="80"/>
      <c r="AT37" s="80"/>
    </row>
    <row r="38" spans="1:50" ht="24" customHeight="1">
      <c r="A38" s="110">
        <v>18</v>
      </c>
      <c r="B38" s="111" t="str">
        <f t="shared" si="4"/>
        <v/>
      </c>
      <c r="C38" s="110" t="str">
        <f t="shared" si="5"/>
        <v/>
      </c>
      <c r="D38" s="110" t="str">
        <f t="shared" si="6"/>
        <v/>
      </c>
      <c r="E38" s="110" t="str">
        <f t="shared" si="7"/>
        <v/>
      </c>
      <c r="F38" s="112" t="e">
        <f>IF(VLOOKUP($O38,'R03研修事業一覧'!$1:$1048576,4,0)="","",VLOOKUP($O38,'R03研修事業一覧'!$1:$1048576,4,0))</f>
        <v>#N/A</v>
      </c>
      <c r="G38" s="110">
        <f>IF(O38="",0,MATCH(V38,'R03研修事業一覧'!$R:$R,0)-1)</f>
        <v>0</v>
      </c>
      <c r="H38" s="112" t="str">
        <f>IF(O38="","",VLOOKUP(E38,'R03研修事業一覧'!$1:$1048576,5,0))</f>
        <v/>
      </c>
      <c r="I38" s="112" t="str">
        <f t="shared" si="8"/>
        <v/>
      </c>
      <c r="J38" s="112" t="str">
        <f>IF(I38="","",(VLOOKUP(I38,'R03研修事業一覧'!C:AE,8,0)))&amp;""</f>
        <v/>
      </c>
      <c r="K38" s="112" t="e">
        <f>IF(VLOOKUP(I38,'R03研修事業一覧'!C:AE,5,0)=0,VLOOKUP(I38,'R03研修事業一覧'!C:AE,6,0),"")&amp;""</f>
        <v>#N/A</v>
      </c>
      <c r="L38" s="112" t="e">
        <f>IF(VLOOKUP(I38,'R03研修事業一覧'!$C:$AC,14,0)="","",VLOOKUP(I38,'R03研修事業一覧'!$C:$AC,14,0))</f>
        <v>#N/A</v>
      </c>
      <c r="M38" s="112" t="str">
        <f t="shared" si="9"/>
        <v/>
      </c>
      <c r="N38" s="160"/>
      <c r="O38" s="33"/>
      <c r="P38" s="310" t="str">
        <f t="shared" si="14"/>
        <v/>
      </c>
      <c r="Q38" s="311"/>
      <c r="R38" s="311"/>
      <c r="S38" s="311"/>
      <c r="T38" s="311"/>
      <c r="U38" s="312"/>
      <c r="V38" s="34" t="str">
        <f t="shared" si="16"/>
        <v/>
      </c>
      <c r="W38" s="300" t="str">
        <f t="shared" si="15"/>
        <v/>
      </c>
      <c r="X38" s="301"/>
      <c r="Y38" s="300"/>
      <c r="Z38" s="305"/>
      <c r="AA38" s="301"/>
      <c r="AB38" s="300"/>
      <c r="AC38" s="301"/>
      <c r="AD38" s="300" t="str">
        <f t="shared" si="12"/>
        <v/>
      </c>
      <c r="AE38" s="301"/>
      <c r="AF38" s="302" t="str">
        <f t="shared" si="13"/>
        <v/>
      </c>
      <c r="AG38" s="303"/>
      <c r="AH38" s="303"/>
      <c r="AI38" s="303"/>
      <c r="AJ38" s="303"/>
      <c r="AK38" s="303"/>
      <c r="AL38" s="303"/>
      <c r="AM38" s="304"/>
      <c r="AN38" s="79"/>
      <c r="AO38" s="80"/>
      <c r="AP38" s="80"/>
      <c r="AQ38" s="81"/>
      <c r="AR38" s="81"/>
      <c r="AS38" s="80"/>
      <c r="AT38" s="80"/>
    </row>
    <row r="39" spans="1:50" ht="9.9499999999999993" customHeight="1">
      <c r="A39" s="110"/>
      <c r="B39" s="111"/>
      <c r="C39" s="110"/>
      <c r="D39" s="110"/>
      <c r="E39" s="110"/>
      <c r="F39" s="112"/>
      <c r="G39" s="110"/>
      <c r="H39" s="112"/>
      <c r="I39" s="112"/>
      <c r="J39" s="112"/>
      <c r="K39" s="112"/>
      <c r="L39" s="112"/>
      <c r="M39" s="112"/>
      <c r="N39" s="82"/>
      <c r="O39" s="82"/>
      <c r="P39" s="83"/>
      <c r="Q39" s="83"/>
      <c r="R39" s="83"/>
      <c r="S39" s="83"/>
      <c r="T39" s="83"/>
      <c r="U39" s="83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4"/>
      <c r="AG39" s="84"/>
      <c r="AH39" s="85"/>
      <c r="AI39" s="85"/>
      <c r="AJ39" s="85"/>
      <c r="AK39" s="85"/>
      <c r="AL39" s="85"/>
      <c r="AM39" s="85"/>
      <c r="AN39" s="79"/>
      <c r="AO39" s="80"/>
      <c r="AP39" s="80"/>
      <c r="AQ39" s="81"/>
      <c r="AR39" s="81"/>
      <c r="AS39" s="80"/>
      <c r="AT39" s="80"/>
    </row>
    <row r="40" spans="1:50" ht="15" customHeight="1">
      <c r="A40" s="110"/>
      <c r="B40" s="111"/>
      <c r="C40" s="110"/>
      <c r="D40" s="110"/>
      <c r="E40" s="110"/>
      <c r="F40" s="112"/>
      <c r="G40" s="110"/>
      <c r="H40" s="112"/>
      <c r="I40" s="112"/>
      <c r="J40" s="112"/>
      <c r="K40" s="112"/>
      <c r="L40" s="112"/>
      <c r="M40" s="173"/>
      <c r="N40" s="332" t="s">
        <v>100</v>
      </c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79"/>
      <c r="AO40" s="79"/>
      <c r="AP40" s="174"/>
      <c r="AQ40" s="174"/>
      <c r="AR40" s="79"/>
      <c r="AS40" s="110"/>
      <c r="AT40" s="113"/>
      <c r="AU40" s="113"/>
      <c r="AV40" s="113"/>
      <c r="AW40" s="113"/>
      <c r="AX40" s="113"/>
    </row>
    <row r="41" spans="1:50" s="187" customFormat="1" ht="31.5" customHeight="1">
      <c r="A41" s="110"/>
      <c r="B41" s="111"/>
      <c r="C41" s="110"/>
      <c r="D41" s="110"/>
      <c r="E41" s="110"/>
      <c r="F41" s="112"/>
      <c r="G41" s="110"/>
      <c r="H41" s="112"/>
      <c r="I41" s="112"/>
      <c r="J41" s="112"/>
      <c r="K41" s="112"/>
      <c r="L41" s="112"/>
      <c r="M41" s="175" t="s">
        <v>104</v>
      </c>
      <c r="N41" s="195" t="s">
        <v>104</v>
      </c>
      <c r="O41" s="309" t="s">
        <v>307</v>
      </c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99"/>
      <c r="AO41" s="110"/>
      <c r="AP41" s="110"/>
      <c r="AQ41" s="201"/>
      <c r="AR41" s="186"/>
      <c r="AS41" s="110"/>
      <c r="AT41" s="110"/>
    </row>
    <row r="42" spans="1:50" s="187" customFormat="1" ht="13.5" customHeight="1">
      <c r="A42" s="110"/>
      <c r="B42" s="111"/>
      <c r="C42" s="110"/>
      <c r="D42" s="110"/>
      <c r="E42" s="110"/>
      <c r="F42" s="112"/>
      <c r="G42" s="110"/>
      <c r="H42" s="112"/>
      <c r="I42" s="112"/>
      <c r="J42" s="112"/>
      <c r="K42" s="112"/>
      <c r="L42" s="112"/>
      <c r="M42" s="175"/>
      <c r="N42" s="195" t="s">
        <v>105</v>
      </c>
      <c r="O42" s="309" t="s">
        <v>285</v>
      </c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99"/>
      <c r="AO42" s="110"/>
      <c r="AP42" s="110"/>
      <c r="AQ42" s="201"/>
      <c r="AR42" s="186"/>
      <c r="AS42" s="110"/>
      <c r="AT42" s="110"/>
    </row>
    <row r="43" spans="1:50" s="187" customFormat="1" ht="31.5" customHeight="1">
      <c r="A43" s="110"/>
      <c r="B43" s="111"/>
      <c r="C43" s="110"/>
      <c r="D43" s="110"/>
      <c r="E43" s="110"/>
      <c r="F43" s="112"/>
      <c r="G43" s="110"/>
      <c r="H43" s="112"/>
      <c r="I43" s="112"/>
      <c r="J43" s="112"/>
      <c r="K43" s="112"/>
      <c r="L43" s="112"/>
      <c r="M43" s="175"/>
      <c r="N43" s="195" t="s">
        <v>128</v>
      </c>
      <c r="O43" s="332" t="s">
        <v>213</v>
      </c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99"/>
      <c r="AO43" s="110"/>
      <c r="AP43" s="110"/>
      <c r="AQ43" s="201"/>
      <c r="AR43" s="186"/>
      <c r="AS43" s="110"/>
      <c r="AT43" s="110"/>
    </row>
    <row r="44" spans="1:50" s="187" customFormat="1" ht="13.5" customHeight="1">
      <c r="A44" s="110"/>
      <c r="B44" s="111"/>
      <c r="C44" s="110"/>
      <c r="D44" s="110"/>
      <c r="E44" s="110"/>
      <c r="F44" s="112"/>
      <c r="G44" s="110"/>
      <c r="H44" s="112"/>
      <c r="I44" s="112"/>
      <c r="J44" s="112"/>
      <c r="K44" s="112"/>
      <c r="L44" s="112"/>
      <c r="M44" s="175" t="s">
        <v>105</v>
      </c>
      <c r="N44" s="195" t="s">
        <v>129</v>
      </c>
      <c r="O44" s="332" t="s">
        <v>59</v>
      </c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99"/>
      <c r="AO44" s="110"/>
      <c r="AP44" s="110"/>
      <c r="AQ44" s="186"/>
      <c r="AR44" s="186"/>
      <c r="AS44" s="110"/>
      <c r="AT44" s="110"/>
    </row>
    <row r="45" spans="1:50" s="187" customFormat="1" ht="31.5" customHeight="1">
      <c r="A45" s="110"/>
      <c r="B45" s="111"/>
      <c r="C45" s="110"/>
      <c r="D45" s="110"/>
      <c r="E45" s="110"/>
      <c r="F45" s="112"/>
      <c r="G45" s="110"/>
      <c r="H45" s="112"/>
      <c r="I45" s="112"/>
      <c r="J45" s="112"/>
      <c r="K45" s="112"/>
      <c r="L45" s="112"/>
      <c r="M45" s="175" t="s">
        <v>106</v>
      </c>
      <c r="N45" s="195" t="s">
        <v>130</v>
      </c>
      <c r="O45" s="309" t="s">
        <v>287</v>
      </c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99"/>
      <c r="AO45" s="110"/>
      <c r="AP45" s="110"/>
      <c r="AQ45" s="186"/>
      <c r="AR45" s="186"/>
      <c r="AS45" s="110"/>
      <c r="AT45" s="110"/>
    </row>
    <row r="46" spans="1:50" s="187" customFormat="1" ht="13.5" customHeight="1">
      <c r="A46" s="110"/>
      <c r="B46" s="111"/>
      <c r="C46" s="110"/>
      <c r="D46" s="110"/>
      <c r="E46" s="110"/>
      <c r="F46" s="112"/>
      <c r="G46" s="110"/>
      <c r="H46" s="112"/>
      <c r="I46" s="112"/>
      <c r="J46" s="112"/>
      <c r="K46" s="112"/>
      <c r="L46" s="112"/>
      <c r="M46" s="175" t="s">
        <v>107</v>
      </c>
      <c r="N46" s="195" t="s">
        <v>131</v>
      </c>
      <c r="O46" s="309" t="s">
        <v>286</v>
      </c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99"/>
      <c r="AO46" s="110"/>
      <c r="AP46" s="110"/>
      <c r="AQ46" s="186"/>
      <c r="AR46" s="186"/>
      <c r="AS46" s="110"/>
      <c r="AT46" s="110"/>
    </row>
    <row r="47" spans="1:50" s="187" customFormat="1" ht="13.5" customHeight="1">
      <c r="A47" s="110"/>
      <c r="B47" s="111"/>
      <c r="C47" s="110"/>
      <c r="D47" s="110"/>
      <c r="E47" s="110"/>
      <c r="F47" s="112"/>
      <c r="G47" s="110"/>
      <c r="H47" s="112"/>
      <c r="I47" s="112"/>
      <c r="J47" s="112"/>
      <c r="K47" s="112"/>
      <c r="L47" s="112"/>
      <c r="M47" s="175"/>
      <c r="N47" s="195" t="s">
        <v>132</v>
      </c>
      <c r="O47" s="309" t="s">
        <v>116</v>
      </c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99"/>
      <c r="AO47" s="110"/>
      <c r="AP47" s="110"/>
      <c r="AQ47" s="186"/>
      <c r="AR47" s="186"/>
      <c r="AS47" s="110"/>
      <c r="AT47" s="110"/>
    </row>
    <row r="48" spans="1:50" s="187" customFormat="1" ht="13.5" customHeight="1">
      <c r="A48" s="110"/>
      <c r="B48" s="111"/>
      <c r="C48" s="110"/>
      <c r="D48" s="110"/>
      <c r="E48" s="110"/>
      <c r="F48" s="112"/>
      <c r="G48" s="110"/>
      <c r="H48" s="112"/>
      <c r="I48" s="112"/>
      <c r="J48" s="112"/>
      <c r="K48" s="112"/>
      <c r="L48" s="112"/>
      <c r="M48" s="175" t="s">
        <v>108</v>
      </c>
      <c r="N48" s="195" t="s">
        <v>133</v>
      </c>
      <c r="O48" s="309" t="s">
        <v>101</v>
      </c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99"/>
      <c r="AO48" s="110"/>
      <c r="AP48" s="110"/>
      <c r="AQ48" s="186"/>
      <c r="AR48" s="186"/>
      <c r="AS48" s="110"/>
      <c r="AT48" s="110"/>
    </row>
    <row r="49" spans="1:47" s="187" customFormat="1" ht="13.5" customHeight="1">
      <c r="A49" s="110"/>
      <c r="B49" s="111"/>
      <c r="C49" s="110"/>
      <c r="D49" s="110"/>
      <c r="E49" s="110"/>
      <c r="F49" s="112"/>
      <c r="G49" s="110"/>
      <c r="H49" s="112"/>
      <c r="I49" s="112"/>
      <c r="J49" s="112"/>
      <c r="K49" s="112"/>
      <c r="L49" s="112"/>
      <c r="M49" s="175" t="s">
        <v>109</v>
      </c>
      <c r="N49" s="195" t="s">
        <v>134</v>
      </c>
      <c r="O49" s="309" t="s">
        <v>146</v>
      </c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99"/>
      <c r="AO49" s="110"/>
      <c r="AP49" s="110"/>
      <c r="AQ49" s="186"/>
      <c r="AR49" s="186"/>
      <c r="AS49" s="110"/>
      <c r="AT49" s="110"/>
    </row>
    <row r="50" spans="1:47" s="187" customFormat="1" ht="27" customHeight="1">
      <c r="A50" s="110"/>
      <c r="B50" s="111"/>
      <c r="C50" s="110"/>
      <c r="D50" s="110"/>
      <c r="E50" s="110"/>
      <c r="F50" s="112"/>
      <c r="G50" s="110"/>
      <c r="H50" s="112"/>
      <c r="I50" s="112"/>
      <c r="J50" s="112"/>
      <c r="K50" s="112"/>
      <c r="L50" s="112"/>
      <c r="M50" s="175" t="s">
        <v>110</v>
      </c>
      <c r="N50" s="195" t="s">
        <v>288</v>
      </c>
      <c r="O50" s="309" t="s">
        <v>117</v>
      </c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99"/>
      <c r="AO50" s="110"/>
      <c r="AP50" s="110"/>
      <c r="AQ50" s="186"/>
      <c r="AR50" s="186"/>
      <c r="AS50" s="110"/>
      <c r="AT50" s="110"/>
    </row>
    <row r="51" spans="1:47" s="187" customFormat="1" ht="13.5" customHeight="1">
      <c r="A51" s="110"/>
      <c r="B51" s="111"/>
      <c r="C51" s="110"/>
      <c r="D51" s="110"/>
      <c r="E51" s="110"/>
      <c r="F51" s="112"/>
      <c r="G51" s="110"/>
      <c r="H51" s="112"/>
      <c r="I51" s="112"/>
      <c r="J51" s="112"/>
      <c r="K51" s="112"/>
      <c r="L51" s="112"/>
      <c r="M51" s="175" t="s">
        <v>111</v>
      </c>
      <c r="N51" s="195" t="s">
        <v>289</v>
      </c>
      <c r="O51" s="309" t="s">
        <v>118</v>
      </c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99"/>
      <c r="AO51" s="110"/>
      <c r="AP51" s="110"/>
      <c r="AQ51" s="186"/>
      <c r="AR51" s="186"/>
      <c r="AS51" s="110"/>
      <c r="AT51" s="110"/>
    </row>
    <row r="52" spans="1:47" s="187" customFormat="1" ht="13.5" customHeight="1">
      <c r="A52" s="110"/>
      <c r="B52" s="111"/>
      <c r="C52" s="110"/>
      <c r="D52" s="110"/>
      <c r="E52" s="110"/>
      <c r="F52" s="112"/>
      <c r="G52" s="110"/>
      <c r="H52" s="112"/>
      <c r="I52" s="112"/>
      <c r="J52" s="112"/>
      <c r="K52" s="112"/>
      <c r="L52" s="112"/>
      <c r="M52" s="175" t="s">
        <v>112</v>
      </c>
      <c r="N52" s="195" t="s">
        <v>290</v>
      </c>
      <c r="O52" s="309" t="s">
        <v>145</v>
      </c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99"/>
      <c r="AO52" s="110"/>
      <c r="AP52" s="110"/>
      <c r="AQ52" s="186"/>
      <c r="AR52" s="186"/>
      <c r="AS52" s="110"/>
      <c r="AT52" s="110"/>
    </row>
    <row r="53" spans="1:47" s="115" customFormat="1" ht="15.75" customHeight="1">
      <c r="A53" s="114"/>
      <c r="B53" s="114"/>
      <c r="D53" s="114"/>
      <c r="G53" s="116"/>
      <c r="H53" s="117"/>
      <c r="I53" s="89"/>
      <c r="J53" s="117"/>
      <c r="K53" s="118"/>
      <c r="L53" s="118"/>
      <c r="M53" s="176"/>
      <c r="N53" s="195" t="s">
        <v>291</v>
      </c>
      <c r="O53" s="339" t="s">
        <v>71</v>
      </c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P53" s="188"/>
      <c r="AQ53" s="188"/>
      <c r="AR53" s="188"/>
      <c r="AS53" s="188"/>
      <c r="AT53" s="188"/>
      <c r="AU53" s="188"/>
    </row>
    <row r="54" spans="1:47" s="151" customFormat="1" ht="20.100000000000001" customHeight="1">
      <c r="F54" s="153"/>
      <c r="G54" s="152"/>
      <c r="H54" s="154"/>
      <c r="I54" s="152"/>
      <c r="J54" s="154"/>
      <c r="K54" s="155"/>
      <c r="L54" s="155"/>
      <c r="M54" s="156"/>
      <c r="N54" s="333" t="s">
        <v>68</v>
      </c>
      <c r="O54" s="334"/>
      <c r="P54" s="334"/>
      <c r="Q54" s="334"/>
      <c r="R54" s="334"/>
      <c r="S54" s="334"/>
      <c r="T54" s="335"/>
      <c r="U54" s="341" t="s">
        <v>70</v>
      </c>
      <c r="V54" s="342"/>
      <c r="W54" s="342"/>
      <c r="X54" s="342"/>
      <c r="Y54" s="342"/>
      <c r="Z54" s="342"/>
      <c r="AA54" s="342"/>
      <c r="AB54" s="342"/>
      <c r="AC54" s="343"/>
      <c r="AD54" s="86"/>
      <c r="AE54" s="86"/>
      <c r="AF54" s="87"/>
      <c r="AG54" s="87"/>
      <c r="AH54" s="88"/>
      <c r="AI54" s="88"/>
      <c r="AJ54" s="88"/>
      <c r="AK54" s="88"/>
      <c r="AL54" s="88"/>
      <c r="AM54" s="88"/>
      <c r="AN54" s="114"/>
      <c r="AO54" s="189"/>
      <c r="AP54" s="189"/>
      <c r="AQ54" s="190"/>
      <c r="AR54" s="190"/>
      <c r="AS54" s="189"/>
      <c r="AT54" s="189"/>
    </row>
    <row r="55" spans="1:47" s="151" customFormat="1" ht="20.100000000000001" customHeight="1">
      <c r="C55" s="157"/>
      <c r="D55" s="152"/>
      <c r="G55" s="152"/>
      <c r="H55" s="152"/>
      <c r="I55" s="152"/>
      <c r="J55" s="152"/>
      <c r="K55" s="158"/>
      <c r="L55" s="158"/>
      <c r="M55" s="159"/>
      <c r="N55" s="333" t="s">
        <v>72</v>
      </c>
      <c r="O55" s="334"/>
      <c r="P55" s="334"/>
      <c r="Q55" s="334"/>
      <c r="R55" s="334"/>
      <c r="S55" s="334"/>
      <c r="T55" s="335"/>
      <c r="U55" s="336" t="s">
        <v>209</v>
      </c>
      <c r="V55" s="337"/>
      <c r="W55" s="337"/>
      <c r="X55" s="337"/>
      <c r="Y55" s="337"/>
      <c r="Z55" s="337"/>
      <c r="AA55" s="337"/>
      <c r="AB55" s="337"/>
      <c r="AC55" s="338"/>
      <c r="AD55" s="90"/>
      <c r="AE55" s="91"/>
      <c r="AF55" s="87"/>
      <c r="AG55" s="87"/>
      <c r="AH55" s="88"/>
      <c r="AI55" s="88"/>
      <c r="AJ55" s="88"/>
      <c r="AK55" s="88"/>
      <c r="AL55" s="88"/>
      <c r="AM55" s="88"/>
      <c r="AN55" s="114"/>
      <c r="AO55" s="191"/>
      <c r="AP55" s="191"/>
    </row>
    <row r="56" spans="1:47" s="114" customFormat="1" ht="20.25" customHeight="1">
      <c r="C56" s="119"/>
      <c r="D56" s="89"/>
      <c r="G56" s="89"/>
      <c r="H56" s="89"/>
      <c r="I56" s="89"/>
      <c r="J56" s="89"/>
      <c r="K56" s="120"/>
      <c r="L56" s="120"/>
      <c r="M56" s="89"/>
      <c r="N56" s="86"/>
      <c r="O56" s="86"/>
      <c r="P56" s="90"/>
      <c r="Q56" s="90"/>
      <c r="R56" s="90"/>
      <c r="S56" s="91"/>
      <c r="T56" s="92"/>
      <c r="U56" s="196" t="s">
        <v>293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O56" s="192"/>
      <c r="AP56" s="192"/>
    </row>
    <row r="57" spans="1:47" s="114" customFormat="1" ht="20.25" customHeight="1">
      <c r="C57" s="119"/>
      <c r="D57" s="89"/>
      <c r="G57" s="89"/>
      <c r="H57" s="89"/>
      <c r="I57" s="89"/>
      <c r="J57" s="89"/>
      <c r="K57" s="120"/>
      <c r="L57" s="120"/>
      <c r="M57" s="89"/>
      <c r="N57" s="86"/>
      <c r="O57" s="86"/>
      <c r="P57" s="90"/>
      <c r="Q57" s="90"/>
      <c r="R57" s="90"/>
      <c r="S57" s="91"/>
      <c r="T57" s="92"/>
      <c r="U57" s="196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O57" s="192"/>
      <c r="AP57" s="192"/>
    </row>
    <row r="58" spans="1:47">
      <c r="N58" s="63"/>
      <c r="O58" s="63"/>
      <c r="P58" s="63"/>
      <c r="Q58" s="63"/>
      <c r="R58" s="63"/>
      <c r="S58" s="63"/>
      <c r="T58" s="63"/>
      <c r="U58" s="52"/>
      <c r="V58" s="62"/>
      <c r="W58" s="52"/>
      <c r="X58" s="52"/>
      <c r="Y58" s="52"/>
      <c r="Z58" s="63"/>
      <c r="AA58" s="63"/>
      <c r="AB58" s="63"/>
      <c r="AC58" s="63"/>
      <c r="AD58" s="63"/>
      <c r="AE58" s="306" t="s">
        <v>55</v>
      </c>
      <c r="AF58" s="307"/>
      <c r="AG58" s="308"/>
      <c r="AH58" s="45">
        <v>2</v>
      </c>
      <c r="AI58" s="298" t="s">
        <v>0</v>
      </c>
      <c r="AJ58" s="298"/>
      <c r="AK58" s="166" t="str">
        <f>IF($AK$2="","",$AK$2)</f>
        <v/>
      </c>
      <c r="AL58" s="167" t="s">
        <v>1</v>
      </c>
      <c r="AM58" s="52"/>
      <c r="AO58" s="72"/>
      <c r="AP58" s="72"/>
      <c r="AQ58" s="72"/>
      <c r="AR58" s="72"/>
      <c r="AS58" s="72"/>
      <c r="AT58" s="72"/>
    </row>
    <row r="59" spans="1:47" ht="13.5" customHeight="1">
      <c r="N59" s="63"/>
      <c r="O59" s="63"/>
      <c r="P59" s="63"/>
      <c r="Q59" s="63"/>
      <c r="R59" s="63"/>
      <c r="S59" s="63"/>
      <c r="T59" s="63"/>
      <c r="U59" s="52"/>
      <c r="V59" s="62"/>
      <c r="W59" s="52"/>
      <c r="X59" s="52"/>
      <c r="Y59" s="52"/>
      <c r="Z59" s="63"/>
      <c r="AA59" s="63"/>
      <c r="AB59" s="63"/>
      <c r="AC59" s="63"/>
      <c r="AD59" s="63"/>
      <c r="AE59" s="292" t="s">
        <v>98</v>
      </c>
      <c r="AF59" s="293"/>
      <c r="AG59" s="293"/>
      <c r="AH59" s="293"/>
      <c r="AI59" s="294"/>
      <c r="AJ59" s="295" t="str">
        <f>IF($AJ$3="","",$AJ$3)</f>
        <v/>
      </c>
      <c r="AK59" s="295"/>
      <c r="AL59" s="295"/>
      <c r="AM59" s="52"/>
      <c r="AO59" s="72"/>
      <c r="AP59" s="72"/>
      <c r="AQ59" s="72"/>
      <c r="AR59" s="72"/>
      <c r="AS59" s="72"/>
      <c r="AT59" s="72"/>
    </row>
    <row r="60" spans="1:47">
      <c r="N60" s="63"/>
      <c r="O60" s="63"/>
      <c r="P60" s="63"/>
      <c r="Q60" s="63"/>
      <c r="R60" s="63"/>
      <c r="S60" s="63"/>
      <c r="T60" s="63"/>
      <c r="U60" s="52"/>
      <c r="V60" s="62"/>
      <c r="W60" s="52"/>
      <c r="X60" s="52"/>
      <c r="Y60" s="52"/>
      <c r="Z60" s="63"/>
      <c r="AA60" s="63"/>
      <c r="AB60" s="63"/>
      <c r="AC60" s="63"/>
      <c r="AD60" s="63"/>
      <c r="AE60" s="296" t="str">
        <f>IF($AC$11="","",$AC$11)</f>
        <v/>
      </c>
      <c r="AF60" s="297"/>
      <c r="AG60" s="297"/>
      <c r="AH60" s="297"/>
      <c r="AI60" s="297"/>
      <c r="AJ60" s="297"/>
      <c r="AK60" s="298" t="str">
        <f>IF($AJ$11="","",$AJ$11)</f>
        <v/>
      </c>
      <c r="AL60" s="299"/>
      <c r="AM60" s="52"/>
      <c r="AO60" s="72"/>
      <c r="AP60" s="72"/>
      <c r="AQ60" s="49"/>
      <c r="AR60" s="49"/>
      <c r="AS60" s="49"/>
      <c r="AT60" s="50"/>
    </row>
    <row r="61" spans="1:47">
      <c r="A61" s="102"/>
      <c r="B61" s="103"/>
      <c r="C61" s="102"/>
      <c r="D61" s="102"/>
      <c r="E61" s="102"/>
      <c r="F61" s="104"/>
      <c r="G61" s="102"/>
      <c r="H61" s="104"/>
      <c r="I61" s="104"/>
      <c r="J61" s="104"/>
      <c r="K61" s="104"/>
      <c r="L61" s="104"/>
      <c r="M61" s="105"/>
      <c r="N61" s="52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71"/>
      <c r="AO61" s="53"/>
      <c r="AP61" s="53"/>
      <c r="AQ61" s="53"/>
      <c r="AR61" s="53"/>
      <c r="AS61" s="53"/>
      <c r="AT61" s="72"/>
    </row>
    <row r="62" spans="1:47" ht="40.5" customHeight="1">
      <c r="A62" s="107" t="s">
        <v>16</v>
      </c>
      <c r="B62" s="107" t="s">
        <v>17</v>
      </c>
      <c r="C62" s="107" t="s">
        <v>9</v>
      </c>
      <c r="D62" s="107" t="s">
        <v>18</v>
      </c>
      <c r="E62" s="108" t="s">
        <v>19</v>
      </c>
      <c r="F62" s="107" t="s">
        <v>20</v>
      </c>
      <c r="G62" s="108" t="s">
        <v>21</v>
      </c>
      <c r="H62" s="108" t="s">
        <v>22</v>
      </c>
      <c r="I62" s="109" t="s">
        <v>29</v>
      </c>
      <c r="J62" s="109" t="s">
        <v>73</v>
      </c>
      <c r="K62" s="109" t="s">
        <v>74</v>
      </c>
      <c r="L62" s="109" t="s">
        <v>127</v>
      </c>
      <c r="M62" s="107" t="s">
        <v>23</v>
      </c>
      <c r="N62" s="150"/>
      <c r="O62" s="74" t="s">
        <v>24</v>
      </c>
      <c r="P62" s="327" t="s">
        <v>25</v>
      </c>
      <c r="Q62" s="328"/>
      <c r="R62" s="328"/>
      <c r="S62" s="328"/>
      <c r="T62" s="328"/>
      <c r="U62" s="329"/>
      <c r="V62" s="75" t="s">
        <v>64</v>
      </c>
      <c r="W62" s="327" t="s">
        <v>26</v>
      </c>
      <c r="X62" s="329"/>
      <c r="Y62" s="327" t="s">
        <v>27</v>
      </c>
      <c r="Z62" s="328"/>
      <c r="AA62" s="329"/>
      <c r="AB62" s="330" t="s">
        <v>66</v>
      </c>
      <c r="AC62" s="329"/>
      <c r="AD62" s="330" t="s">
        <v>115</v>
      </c>
      <c r="AE62" s="329"/>
      <c r="AF62" s="344" t="s">
        <v>310</v>
      </c>
      <c r="AG62" s="345"/>
      <c r="AH62" s="345"/>
      <c r="AI62" s="345"/>
      <c r="AJ62" s="345"/>
      <c r="AK62" s="345"/>
      <c r="AL62" s="345"/>
      <c r="AM62" s="346"/>
      <c r="AN62" s="76"/>
      <c r="AO62" s="70"/>
      <c r="AP62" s="70"/>
      <c r="AS62" s="70"/>
      <c r="AT62" s="78"/>
    </row>
    <row r="63" spans="1:47" ht="24" customHeight="1">
      <c r="A63" s="110">
        <v>19</v>
      </c>
      <c r="B63" s="111" t="str">
        <f t="shared" ref="B63:B93" si="17">IF(O63="","",$AJ$3)</f>
        <v/>
      </c>
      <c r="C63" s="110" t="str">
        <f t="shared" ref="C63:C93" si="18">IF(O63="","",$AC$11)</f>
        <v/>
      </c>
      <c r="D63" s="110" t="str">
        <f t="shared" ref="D63:D93" si="19">IF(O63="","",$AJ$3&amp;"-"&amp;A63)</f>
        <v/>
      </c>
      <c r="E63" s="110" t="str">
        <f t="shared" ref="E63:E93" si="20">IF(O63="","",O63)</f>
        <v/>
      </c>
      <c r="F63" s="112" t="e">
        <f>IF(VLOOKUP($O63,'R03研修事業一覧'!$1:$1048576,4,0)="","",VLOOKUP($O63,'R03研修事業一覧'!$1:$1048576,4,0))</f>
        <v>#N/A</v>
      </c>
      <c r="G63" s="110">
        <f>IF(O63="",0,MATCH(V63,'R03研修事業一覧'!$N:$N,0)-1)</f>
        <v>0</v>
      </c>
      <c r="H63" s="112" t="str">
        <f>IF(O63="","",VLOOKUP(E63,'R03研修事業一覧'!$1:$1048576,5,0))</f>
        <v/>
      </c>
      <c r="I63" s="112" t="str">
        <f t="shared" ref="I63:I93" si="21">IF(V63="","",E63*100+G63)</f>
        <v/>
      </c>
      <c r="J63" s="112" t="str">
        <f>IF(I63="","",(VLOOKUP(I63,'R03研修事業一覧'!C:AE,8,0)))&amp;""</f>
        <v/>
      </c>
      <c r="K63" s="112" t="e">
        <f>IF(VLOOKUP(I63,'R03研修事業一覧'!C:AE,5,0)=0,VLOOKUP(I63,'R03研修事業一覧'!C:AE,6,0),"")&amp;""</f>
        <v>#N/A</v>
      </c>
      <c r="L63" s="112" t="e">
        <f>IF(VLOOKUP(I63,'R03研修事業一覧'!$C:$AC,14,0)="","",VLOOKUP(I63,'R03研修事業一覧'!$C:$AC,14,0))</f>
        <v>#N/A</v>
      </c>
      <c r="M63" s="112" t="str">
        <f t="shared" ref="M63:M93" si="22">IF(O63="","",$AD$15&amp;"-"&amp;$AG$15&amp;"-"&amp;$AJ$15)</f>
        <v/>
      </c>
      <c r="N63" s="160"/>
      <c r="O63" s="33"/>
      <c r="P63" s="310" t="str">
        <f t="shared" ref="P63:P93" si="23">IF(O63="","",F63)</f>
        <v/>
      </c>
      <c r="Q63" s="311"/>
      <c r="R63" s="311"/>
      <c r="S63" s="311"/>
      <c r="T63" s="311"/>
      <c r="U63" s="312"/>
      <c r="V63" s="34" t="str">
        <f t="shared" ref="V63:V93" si="24">IF(O63="","",H63)</f>
        <v/>
      </c>
      <c r="W63" s="300" t="str">
        <f t="shared" ref="W63:W93" si="25">IF(J63="","",J63)</f>
        <v/>
      </c>
      <c r="X63" s="301"/>
      <c r="Y63" s="300"/>
      <c r="Z63" s="305"/>
      <c r="AA63" s="301"/>
      <c r="AB63" s="300"/>
      <c r="AC63" s="301"/>
      <c r="AD63" s="300" t="str">
        <f t="shared" ref="AD63" si="26">IF(O63=0,"",K63)</f>
        <v/>
      </c>
      <c r="AE63" s="301"/>
      <c r="AF63" s="302" t="str">
        <f t="shared" ref="AF63:AF93" si="27">IF(O63="","",L63)</f>
        <v/>
      </c>
      <c r="AG63" s="303"/>
      <c r="AH63" s="303"/>
      <c r="AI63" s="303"/>
      <c r="AJ63" s="303"/>
      <c r="AK63" s="303"/>
      <c r="AL63" s="303"/>
      <c r="AM63" s="304"/>
      <c r="AN63" s="79"/>
      <c r="AO63" s="80"/>
      <c r="AP63" s="80"/>
      <c r="AQ63" s="81"/>
      <c r="AR63" s="81"/>
      <c r="AS63" s="80"/>
      <c r="AT63" s="80"/>
    </row>
    <row r="64" spans="1:47" ht="24" customHeight="1">
      <c r="A64" s="110">
        <v>20</v>
      </c>
      <c r="B64" s="111" t="str">
        <f t="shared" si="17"/>
        <v/>
      </c>
      <c r="C64" s="110" t="str">
        <f t="shared" si="18"/>
        <v/>
      </c>
      <c r="D64" s="110" t="str">
        <f t="shared" si="19"/>
        <v/>
      </c>
      <c r="E64" s="110" t="str">
        <f t="shared" si="20"/>
        <v/>
      </c>
      <c r="F64" s="112" t="e">
        <f>IF(VLOOKUP($O64,'R03研修事業一覧'!$1:$1048576,4,0)="","",VLOOKUP($O64,'R03研修事業一覧'!$1:$1048576,4,0))</f>
        <v>#N/A</v>
      </c>
      <c r="G64" s="110">
        <f>IF(O64="",0,MATCH(V64,'R03研修事業一覧'!$N:$N,0)-1)</f>
        <v>0</v>
      </c>
      <c r="H64" s="112" t="str">
        <f>IF(O64="","",VLOOKUP(E64,'R03研修事業一覧'!$1:$1048576,5,0))</f>
        <v/>
      </c>
      <c r="I64" s="112" t="str">
        <f t="shared" si="21"/>
        <v/>
      </c>
      <c r="J64" s="112" t="str">
        <f>IF(I64="","",(VLOOKUP(I64,'R03研修事業一覧'!C:AE,8,0)))&amp;""</f>
        <v/>
      </c>
      <c r="K64" s="112" t="e">
        <f>IF(VLOOKUP(I64,'R03研修事業一覧'!C:AE,5,0)=0,VLOOKUP(I64,'R03研修事業一覧'!C:AE,6,0),"")&amp;""</f>
        <v>#N/A</v>
      </c>
      <c r="L64" s="112" t="e">
        <f>IF(VLOOKUP(I64,'R03研修事業一覧'!$C:$AC,14,0)="","",VLOOKUP(I64,'R03研修事業一覧'!$C:$AC,14,0))</f>
        <v>#N/A</v>
      </c>
      <c r="M64" s="112" t="str">
        <f t="shared" si="22"/>
        <v/>
      </c>
      <c r="N64" s="160"/>
      <c r="O64" s="33"/>
      <c r="P64" s="310" t="str">
        <f t="shared" si="23"/>
        <v/>
      </c>
      <c r="Q64" s="311"/>
      <c r="R64" s="311"/>
      <c r="S64" s="311"/>
      <c r="T64" s="311"/>
      <c r="U64" s="312"/>
      <c r="V64" s="34" t="str">
        <f t="shared" si="24"/>
        <v/>
      </c>
      <c r="W64" s="300" t="str">
        <f t="shared" si="25"/>
        <v/>
      </c>
      <c r="X64" s="301"/>
      <c r="Y64" s="300"/>
      <c r="Z64" s="305"/>
      <c r="AA64" s="301"/>
      <c r="AB64" s="300"/>
      <c r="AC64" s="301"/>
      <c r="AD64" s="300" t="str">
        <f t="shared" ref="AD64:AD93" si="28">IF(O64=0,"",K64)</f>
        <v/>
      </c>
      <c r="AE64" s="301"/>
      <c r="AF64" s="302" t="str">
        <f t="shared" si="27"/>
        <v/>
      </c>
      <c r="AG64" s="303"/>
      <c r="AH64" s="303"/>
      <c r="AI64" s="303"/>
      <c r="AJ64" s="303"/>
      <c r="AK64" s="303"/>
      <c r="AL64" s="303"/>
      <c r="AM64" s="304"/>
      <c r="AN64" s="79"/>
      <c r="AO64" s="80"/>
      <c r="AP64" s="80"/>
      <c r="AQ64" s="81"/>
      <c r="AR64" s="81"/>
      <c r="AS64" s="80"/>
      <c r="AT64" s="80"/>
    </row>
    <row r="65" spans="1:46" ht="24" customHeight="1">
      <c r="A65" s="110">
        <v>21</v>
      </c>
      <c r="B65" s="111" t="str">
        <f t="shared" si="17"/>
        <v/>
      </c>
      <c r="C65" s="110" t="str">
        <f t="shared" si="18"/>
        <v/>
      </c>
      <c r="D65" s="110" t="str">
        <f t="shared" si="19"/>
        <v/>
      </c>
      <c r="E65" s="110" t="str">
        <f t="shared" si="20"/>
        <v/>
      </c>
      <c r="F65" s="112" t="e">
        <f>IF(VLOOKUP($O65,'R03研修事業一覧'!$1:$1048576,4,0)="","",VLOOKUP($O65,'R03研修事業一覧'!$1:$1048576,4,0))</f>
        <v>#N/A</v>
      </c>
      <c r="G65" s="110">
        <f>IF(O65="",0,MATCH(V65,'R03研修事業一覧'!$N:$N,0)-1)</f>
        <v>0</v>
      </c>
      <c r="H65" s="112" t="str">
        <f>IF(O65="","",VLOOKUP(E65,'R03研修事業一覧'!$1:$1048576,5,0))</f>
        <v/>
      </c>
      <c r="I65" s="112" t="str">
        <f t="shared" si="21"/>
        <v/>
      </c>
      <c r="J65" s="112" t="str">
        <f>IF(I65="","",(VLOOKUP(I65,'R03研修事業一覧'!C:AE,8,0)))&amp;""</f>
        <v/>
      </c>
      <c r="K65" s="112" t="e">
        <f>IF(VLOOKUP(I65,'R03研修事業一覧'!C:AE,5,0)=0,VLOOKUP(I65,'R03研修事業一覧'!C:AE,6,0),"")&amp;""</f>
        <v>#N/A</v>
      </c>
      <c r="L65" s="112" t="e">
        <f>IF(VLOOKUP(I65,'R03研修事業一覧'!$C:$AC,14,0)="","",VLOOKUP(I65,'R03研修事業一覧'!$C:$AC,14,0))</f>
        <v>#N/A</v>
      </c>
      <c r="M65" s="112" t="str">
        <f t="shared" si="22"/>
        <v/>
      </c>
      <c r="N65" s="160"/>
      <c r="O65" s="33"/>
      <c r="P65" s="310" t="str">
        <f t="shared" si="23"/>
        <v/>
      </c>
      <c r="Q65" s="311"/>
      <c r="R65" s="311"/>
      <c r="S65" s="311"/>
      <c r="T65" s="311"/>
      <c r="U65" s="312"/>
      <c r="V65" s="34" t="str">
        <f t="shared" si="24"/>
        <v/>
      </c>
      <c r="W65" s="300" t="str">
        <f t="shared" si="25"/>
        <v/>
      </c>
      <c r="X65" s="301"/>
      <c r="Y65" s="300"/>
      <c r="Z65" s="305"/>
      <c r="AA65" s="301"/>
      <c r="AB65" s="300"/>
      <c r="AC65" s="301"/>
      <c r="AD65" s="300" t="str">
        <f t="shared" si="28"/>
        <v/>
      </c>
      <c r="AE65" s="301"/>
      <c r="AF65" s="302" t="str">
        <f t="shared" si="27"/>
        <v/>
      </c>
      <c r="AG65" s="303"/>
      <c r="AH65" s="303"/>
      <c r="AI65" s="303"/>
      <c r="AJ65" s="303"/>
      <c r="AK65" s="303"/>
      <c r="AL65" s="303"/>
      <c r="AM65" s="304"/>
      <c r="AN65" s="79"/>
      <c r="AO65" s="80"/>
      <c r="AP65" s="80"/>
      <c r="AQ65" s="81"/>
      <c r="AR65" s="81"/>
      <c r="AS65" s="80"/>
      <c r="AT65" s="80"/>
    </row>
    <row r="66" spans="1:46" ht="24" customHeight="1">
      <c r="A66" s="110">
        <v>22</v>
      </c>
      <c r="B66" s="111" t="str">
        <f t="shared" si="17"/>
        <v/>
      </c>
      <c r="C66" s="110" t="str">
        <f t="shared" si="18"/>
        <v/>
      </c>
      <c r="D66" s="110" t="str">
        <f t="shared" si="19"/>
        <v/>
      </c>
      <c r="E66" s="110" t="str">
        <f t="shared" si="20"/>
        <v/>
      </c>
      <c r="F66" s="112" t="e">
        <f>IF(VLOOKUP($O66,'R03研修事業一覧'!$1:$1048576,4,0)="","",VLOOKUP($O66,'R03研修事業一覧'!$1:$1048576,4,0))</f>
        <v>#N/A</v>
      </c>
      <c r="G66" s="110">
        <f>IF(O66="",0,MATCH(V66,'R03研修事業一覧'!$N:$N,0)-1)</f>
        <v>0</v>
      </c>
      <c r="H66" s="112" t="str">
        <f>IF(O66="","",VLOOKUP(E66,'R03研修事業一覧'!$1:$1048576,5,0))</f>
        <v/>
      </c>
      <c r="I66" s="112" t="str">
        <f t="shared" si="21"/>
        <v/>
      </c>
      <c r="J66" s="112" t="str">
        <f>IF(I66="","",(VLOOKUP(I66,'R03研修事業一覧'!C:AE,8,0)))&amp;""</f>
        <v/>
      </c>
      <c r="K66" s="112" t="e">
        <f>IF(VLOOKUP(I66,'R03研修事業一覧'!C:AE,5,0)=0,VLOOKUP(I66,'R03研修事業一覧'!C:AE,6,0),"")&amp;""</f>
        <v>#N/A</v>
      </c>
      <c r="L66" s="112" t="e">
        <f>IF(VLOOKUP(I66,'R03研修事業一覧'!$C:$AC,14,0)="","",VLOOKUP(I66,'R03研修事業一覧'!$C:$AC,14,0))</f>
        <v>#N/A</v>
      </c>
      <c r="M66" s="112" t="str">
        <f t="shared" si="22"/>
        <v/>
      </c>
      <c r="N66" s="160"/>
      <c r="O66" s="33"/>
      <c r="P66" s="310" t="str">
        <f t="shared" si="23"/>
        <v/>
      </c>
      <c r="Q66" s="311"/>
      <c r="R66" s="311"/>
      <c r="S66" s="311"/>
      <c r="T66" s="311"/>
      <c r="U66" s="312"/>
      <c r="V66" s="34" t="str">
        <f t="shared" si="24"/>
        <v/>
      </c>
      <c r="W66" s="300" t="str">
        <f t="shared" si="25"/>
        <v/>
      </c>
      <c r="X66" s="301"/>
      <c r="Y66" s="300"/>
      <c r="Z66" s="305"/>
      <c r="AA66" s="301"/>
      <c r="AB66" s="300"/>
      <c r="AC66" s="301"/>
      <c r="AD66" s="300" t="str">
        <f t="shared" si="28"/>
        <v/>
      </c>
      <c r="AE66" s="301"/>
      <c r="AF66" s="302" t="str">
        <f t="shared" si="27"/>
        <v/>
      </c>
      <c r="AG66" s="303"/>
      <c r="AH66" s="303"/>
      <c r="AI66" s="303"/>
      <c r="AJ66" s="303"/>
      <c r="AK66" s="303"/>
      <c r="AL66" s="303"/>
      <c r="AM66" s="304"/>
      <c r="AN66" s="79"/>
      <c r="AO66" s="80"/>
      <c r="AP66" s="80"/>
      <c r="AQ66" s="81"/>
      <c r="AR66" s="81"/>
      <c r="AS66" s="80"/>
      <c r="AT66" s="80"/>
    </row>
    <row r="67" spans="1:46" ht="24" customHeight="1">
      <c r="A67" s="110">
        <v>23</v>
      </c>
      <c r="B67" s="111" t="str">
        <f t="shared" si="17"/>
        <v/>
      </c>
      <c r="C67" s="110" t="str">
        <f t="shared" si="18"/>
        <v/>
      </c>
      <c r="D67" s="110" t="str">
        <f t="shared" si="19"/>
        <v/>
      </c>
      <c r="E67" s="110" t="str">
        <f t="shared" si="20"/>
        <v/>
      </c>
      <c r="F67" s="112" t="e">
        <f>IF(VLOOKUP($O67,'R03研修事業一覧'!$1:$1048576,4,0)="","",VLOOKUP($O67,'R03研修事業一覧'!$1:$1048576,4,0))</f>
        <v>#N/A</v>
      </c>
      <c r="G67" s="110">
        <f>IF(O67="",0,MATCH(V67,'R03研修事業一覧'!$N:$N,0)-1)</f>
        <v>0</v>
      </c>
      <c r="H67" s="112" t="str">
        <f>IF(O67="","",VLOOKUP(E67,'R03研修事業一覧'!$1:$1048576,5,0))</f>
        <v/>
      </c>
      <c r="I67" s="112" t="str">
        <f t="shared" si="21"/>
        <v/>
      </c>
      <c r="J67" s="112" t="str">
        <f>IF(I67="","",(VLOOKUP(I67,'R03研修事業一覧'!C:AE,8,0)))&amp;""</f>
        <v/>
      </c>
      <c r="K67" s="112" t="e">
        <f>IF(VLOOKUP(I67,'R03研修事業一覧'!C:AE,5,0)=0,VLOOKUP(I67,'R03研修事業一覧'!C:AE,6,0),"")&amp;""</f>
        <v>#N/A</v>
      </c>
      <c r="L67" s="112" t="e">
        <f>IF(VLOOKUP(I67,'R03研修事業一覧'!$C:$AC,14,0)="","",VLOOKUP(I67,'R03研修事業一覧'!$C:$AC,14,0))</f>
        <v>#N/A</v>
      </c>
      <c r="M67" s="112" t="str">
        <f t="shared" si="22"/>
        <v/>
      </c>
      <c r="N67" s="160"/>
      <c r="O67" s="33"/>
      <c r="P67" s="310" t="str">
        <f t="shared" si="23"/>
        <v/>
      </c>
      <c r="Q67" s="311"/>
      <c r="R67" s="311"/>
      <c r="S67" s="311"/>
      <c r="T67" s="311"/>
      <c r="U67" s="312"/>
      <c r="V67" s="34" t="str">
        <f t="shared" si="24"/>
        <v/>
      </c>
      <c r="W67" s="300" t="str">
        <f t="shared" si="25"/>
        <v/>
      </c>
      <c r="X67" s="301"/>
      <c r="Y67" s="300"/>
      <c r="Z67" s="305"/>
      <c r="AA67" s="301"/>
      <c r="AB67" s="300"/>
      <c r="AC67" s="301"/>
      <c r="AD67" s="300" t="str">
        <f t="shared" si="28"/>
        <v/>
      </c>
      <c r="AE67" s="301"/>
      <c r="AF67" s="302" t="str">
        <f t="shared" si="27"/>
        <v/>
      </c>
      <c r="AG67" s="303"/>
      <c r="AH67" s="303"/>
      <c r="AI67" s="303"/>
      <c r="AJ67" s="303"/>
      <c r="AK67" s="303"/>
      <c r="AL67" s="303"/>
      <c r="AM67" s="304"/>
      <c r="AN67" s="79"/>
      <c r="AO67" s="80"/>
      <c r="AP67" s="80"/>
      <c r="AQ67" s="81"/>
      <c r="AR67" s="81"/>
      <c r="AS67" s="80"/>
      <c r="AT67" s="80"/>
    </row>
    <row r="68" spans="1:46" ht="24" customHeight="1">
      <c r="A68" s="110">
        <v>24</v>
      </c>
      <c r="B68" s="111" t="str">
        <f t="shared" si="17"/>
        <v/>
      </c>
      <c r="C68" s="110" t="str">
        <f t="shared" si="18"/>
        <v/>
      </c>
      <c r="D68" s="110" t="str">
        <f t="shared" si="19"/>
        <v/>
      </c>
      <c r="E68" s="110" t="str">
        <f t="shared" si="20"/>
        <v/>
      </c>
      <c r="F68" s="112" t="e">
        <f>IF(VLOOKUP($O68,'R03研修事業一覧'!$1:$1048576,4,0)="","",VLOOKUP($O68,'R03研修事業一覧'!$1:$1048576,4,0))</f>
        <v>#N/A</v>
      </c>
      <c r="G68" s="110">
        <f>IF(O68="",0,MATCH(V68,'R03研修事業一覧'!$N:$N,0)-1)</f>
        <v>0</v>
      </c>
      <c r="H68" s="112" t="str">
        <f>IF(O68="","",VLOOKUP(E68,'R03研修事業一覧'!$1:$1048576,5,0))</f>
        <v/>
      </c>
      <c r="I68" s="112" t="str">
        <f t="shared" si="21"/>
        <v/>
      </c>
      <c r="J68" s="112" t="str">
        <f>IF(I68="","",(VLOOKUP(I68,'R03研修事業一覧'!C:AE,8,0)))&amp;""</f>
        <v/>
      </c>
      <c r="K68" s="112" t="e">
        <f>IF(VLOOKUP(I68,'R03研修事業一覧'!C:AE,5,0)=0,VLOOKUP(I68,'R03研修事業一覧'!C:AE,6,0),"")&amp;""</f>
        <v>#N/A</v>
      </c>
      <c r="L68" s="112" t="e">
        <f>IF(VLOOKUP(I68,'R03研修事業一覧'!$C:$AC,14,0)="","",VLOOKUP(I68,'R03研修事業一覧'!$C:$AC,14,0))</f>
        <v>#N/A</v>
      </c>
      <c r="M68" s="112" t="str">
        <f t="shared" si="22"/>
        <v/>
      </c>
      <c r="N68" s="160"/>
      <c r="O68" s="33"/>
      <c r="P68" s="310" t="str">
        <f t="shared" si="23"/>
        <v/>
      </c>
      <c r="Q68" s="311"/>
      <c r="R68" s="311"/>
      <c r="S68" s="311"/>
      <c r="T68" s="311"/>
      <c r="U68" s="312"/>
      <c r="V68" s="34" t="str">
        <f t="shared" si="24"/>
        <v/>
      </c>
      <c r="W68" s="300" t="str">
        <f t="shared" si="25"/>
        <v/>
      </c>
      <c r="X68" s="301"/>
      <c r="Y68" s="300"/>
      <c r="Z68" s="305"/>
      <c r="AA68" s="301"/>
      <c r="AB68" s="300"/>
      <c r="AC68" s="301"/>
      <c r="AD68" s="300" t="str">
        <f t="shared" si="28"/>
        <v/>
      </c>
      <c r="AE68" s="301"/>
      <c r="AF68" s="302" t="str">
        <f t="shared" si="27"/>
        <v/>
      </c>
      <c r="AG68" s="303"/>
      <c r="AH68" s="303"/>
      <c r="AI68" s="303"/>
      <c r="AJ68" s="303"/>
      <c r="AK68" s="303"/>
      <c r="AL68" s="303"/>
      <c r="AM68" s="304"/>
      <c r="AN68" s="79"/>
      <c r="AO68" s="80"/>
      <c r="AP68" s="80"/>
      <c r="AQ68" s="81"/>
      <c r="AR68" s="81"/>
      <c r="AS68" s="80"/>
      <c r="AT68" s="80"/>
    </row>
    <row r="69" spans="1:46" ht="24" customHeight="1">
      <c r="A69" s="110">
        <v>25</v>
      </c>
      <c r="B69" s="111" t="str">
        <f t="shared" si="17"/>
        <v/>
      </c>
      <c r="C69" s="110" t="str">
        <f t="shared" si="18"/>
        <v/>
      </c>
      <c r="D69" s="110" t="str">
        <f t="shared" si="19"/>
        <v/>
      </c>
      <c r="E69" s="110" t="str">
        <f t="shared" si="20"/>
        <v/>
      </c>
      <c r="F69" s="112" t="e">
        <f>IF(VLOOKUP($O69,'R03研修事業一覧'!$1:$1048576,4,0)="","",VLOOKUP($O69,'R03研修事業一覧'!$1:$1048576,4,0))</f>
        <v>#N/A</v>
      </c>
      <c r="G69" s="110">
        <f>IF(O69="",0,MATCH(V69,'R03研修事業一覧'!$N:$N,0)-1)</f>
        <v>0</v>
      </c>
      <c r="H69" s="112" t="str">
        <f>IF(O69="","",VLOOKUP(E69,'R03研修事業一覧'!$1:$1048576,5,0))</f>
        <v/>
      </c>
      <c r="I69" s="112" t="str">
        <f t="shared" si="21"/>
        <v/>
      </c>
      <c r="J69" s="112" t="str">
        <f>IF(I69="","",(VLOOKUP(I69,'R03研修事業一覧'!C:AE,8,0)))&amp;""</f>
        <v/>
      </c>
      <c r="K69" s="112" t="e">
        <f>IF(VLOOKUP(I69,'R03研修事業一覧'!C:AE,5,0)=0,VLOOKUP(I69,'R03研修事業一覧'!C:AE,6,0),"")&amp;""</f>
        <v>#N/A</v>
      </c>
      <c r="L69" s="112" t="e">
        <f>IF(VLOOKUP(I69,'R03研修事業一覧'!$C:$AC,14,0)="","",VLOOKUP(I69,'R03研修事業一覧'!$C:$AC,14,0))</f>
        <v>#N/A</v>
      </c>
      <c r="M69" s="112" t="str">
        <f t="shared" si="22"/>
        <v/>
      </c>
      <c r="N69" s="160"/>
      <c r="O69" s="33"/>
      <c r="P69" s="310" t="str">
        <f t="shared" si="23"/>
        <v/>
      </c>
      <c r="Q69" s="311"/>
      <c r="R69" s="311"/>
      <c r="S69" s="311"/>
      <c r="T69" s="311"/>
      <c r="U69" s="312"/>
      <c r="V69" s="34" t="str">
        <f t="shared" si="24"/>
        <v/>
      </c>
      <c r="W69" s="300" t="str">
        <f t="shared" si="25"/>
        <v/>
      </c>
      <c r="X69" s="301"/>
      <c r="Y69" s="300"/>
      <c r="Z69" s="305"/>
      <c r="AA69" s="301"/>
      <c r="AB69" s="300"/>
      <c r="AC69" s="301"/>
      <c r="AD69" s="300" t="str">
        <f t="shared" si="28"/>
        <v/>
      </c>
      <c r="AE69" s="301"/>
      <c r="AF69" s="302" t="str">
        <f t="shared" si="27"/>
        <v/>
      </c>
      <c r="AG69" s="303"/>
      <c r="AH69" s="303"/>
      <c r="AI69" s="303"/>
      <c r="AJ69" s="303"/>
      <c r="AK69" s="303"/>
      <c r="AL69" s="303"/>
      <c r="AM69" s="304"/>
      <c r="AN69" s="79"/>
      <c r="AO69" s="80"/>
      <c r="AP69" s="80"/>
      <c r="AQ69" s="81"/>
      <c r="AR69" s="81"/>
      <c r="AS69" s="80"/>
      <c r="AT69" s="80"/>
    </row>
    <row r="70" spans="1:46" ht="24" customHeight="1">
      <c r="A70" s="110">
        <v>26</v>
      </c>
      <c r="B70" s="111" t="str">
        <f t="shared" si="17"/>
        <v/>
      </c>
      <c r="C70" s="110" t="str">
        <f t="shared" si="18"/>
        <v/>
      </c>
      <c r="D70" s="110" t="str">
        <f t="shared" si="19"/>
        <v/>
      </c>
      <c r="E70" s="110" t="str">
        <f t="shared" si="20"/>
        <v/>
      </c>
      <c r="F70" s="112" t="e">
        <f>IF(VLOOKUP($O70,'R03研修事業一覧'!$1:$1048576,4,0)="","",VLOOKUP($O70,'R03研修事業一覧'!$1:$1048576,4,0))</f>
        <v>#N/A</v>
      </c>
      <c r="G70" s="110">
        <f>IF(O70="",0,MATCH(V70,'R03研修事業一覧'!$N:$N,0)-1)</f>
        <v>0</v>
      </c>
      <c r="H70" s="112" t="str">
        <f>IF(O70="","",VLOOKUP(E70,'R03研修事業一覧'!$1:$1048576,5,0))</f>
        <v/>
      </c>
      <c r="I70" s="112" t="str">
        <f t="shared" si="21"/>
        <v/>
      </c>
      <c r="J70" s="112" t="str">
        <f>IF(I70="","",(VLOOKUP(I70,'R03研修事業一覧'!C:AE,8,0)))&amp;""</f>
        <v/>
      </c>
      <c r="K70" s="112" t="e">
        <f>IF(VLOOKUP(I70,'R03研修事業一覧'!C:AE,5,0)=0,VLOOKUP(I70,'R03研修事業一覧'!C:AE,6,0),"")&amp;""</f>
        <v>#N/A</v>
      </c>
      <c r="L70" s="112" t="e">
        <f>IF(VLOOKUP(I70,'R03研修事業一覧'!$C:$AC,14,0)="","",VLOOKUP(I70,'R03研修事業一覧'!$C:$AC,14,0))</f>
        <v>#N/A</v>
      </c>
      <c r="M70" s="112" t="str">
        <f t="shared" si="22"/>
        <v/>
      </c>
      <c r="N70" s="160"/>
      <c r="O70" s="33"/>
      <c r="P70" s="310" t="str">
        <f t="shared" si="23"/>
        <v/>
      </c>
      <c r="Q70" s="311"/>
      <c r="R70" s="311"/>
      <c r="S70" s="311"/>
      <c r="T70" s="311"/>
      <c r="U70" s="312"/>
      <c r="V70" s="34" t="str">
        <f t="shared" si="24"/>
        <v/>
      </c>
      <c r="W70" s="300" t="str">
        <f t="shared" si="25"/>
        <v/>
      </c>
      <c r="X70" s="301"/>
      <c r="Y70" s="300"/>
      <c r="Z70" s="305"/>
      <c r="AA70" s="301"/>
      <c r="AB70" s="300"/>
      <c r="AC70" s="301"/>
      <c r="AD70" s="300" t="str">
        <f t="shared" si="28"/>
        <v/>
      </c>
      <c r="AE70" s="301"/>
      <c r="AF70" s="302" t="str">
        <f t="shared" si="27"/>
        <v/>
      </c>
      <c r="AG70" s="303"/>
      <c r="AH70" s="303"/>
      <c r="AI70" s="303"/>
      <c r="AJ70" s="303"/>
      <c r="AK70" s="303"/>
      <c r="AL70" s="303"/>
      <c r="AM70" s="304"/>
      <c r="AN70" s="79"/>
      <c r="AO70" s="80"/>
      <c r="AP70" s="80"/>
      <c r="AQ70" s="81"/>
      <c r="AR70" s="81"/>
      <c r="AS70" s="80"/>
      <c r="AT70" s="80"/>
    </row>
    <row r="71" spans="1:46" ht="24" customHeight="1">
      <c r="A71" s="110">
        <v>27</v>
      </c>
      <c r="B71" s="111" t="str">
        <f t="shared" si="17"/>
        <v/>
      </c>
      <c r="C71" s="110" t="str">
        <f t="shared" si="18"/>
        <v/>
      </c>
      <c r="D71" s="110" t="str">
        <f t="shared" si="19"/>
        <v/>
      </c>
      <c r="E71" s="110" t="str">
        <f t="shared" si="20"/>
        <v/>
      </c>
      <c r="F71" s="112" t="e">
        <f>IF(VLOOKUP($O71,'R03研修事業一覧'!$1:$1048576,4,0)="","",VLOOKUP($O71,'R03研修事業一覧'!$1:$1048576,4,0))</f>
        <v>#N/A</v>
      </c>
      <c r="G71" s="110">
        <f>IF(O71="",0,MATCH(V71,'R03研修事業一覧'!$N:$N,0)-1)</f>
        <v>0</v>
      </c>
      <c r="H71" s="112" t="str">
        <f>IF(O71="","",VLOOKUP(E71,'R03研修事業一覧'!$1:$1048576,5,0))</f>
        <v/>
      </c>
      <c r="I71" s="112" t="str">
        <f t="shared" si="21"/>
        <v/>
      </c>
      <c r="J71" s="112" t="str">
        <f>IF(I71="","",(VLOOKUP(I71,'R03研修事業一覧'!C:AE,8,0)))&amp;""</f>
        <v/>
      </c>
      <c r="K71" s="112" t="e">
        <f>IF(VLOOKUP(I71,'R03研修事業一覧'!C:AE,5,0)=0,VLOOKUP(I71,'R03研修事業一覧'!C:AE,6,0),"")&amp;""</f>
        <v>#N/A</v>
      </c>
      <c r="L71" s="112" t="e">
        <f>IF(VLOOKUP(I71,'R03研修事業一覧'!$C:$AC,14,0)="","",VLOOKUP(I71,'R03研修事業一覧'!$C:$AC,14,0))</f>
        <v>#N/A</v>
      </c>
      <c r="M71" s="112" t="str">
        <f t="shared" si="22"/>
        <v/>
      </c>
      <c r="N71" s="160"/>
      <c r="O71" s="33"/>
      <c r="P71" s="310" t="str">
        <f t="shared" si="23"/>
        <v/>
      </c>
      <c r="Q71" s="311"/>
      <c r="R71" s="311"/>
      <c r="S71" s="311"/>
      <c r="T71" s="311"/>
      <c r="U71" s="312"/>
      <c r="V71" s="34" t="str">
        <f t="shared" si="24"/>
        <v/>
      </c>
      <c r="W71" s="300" t="str">
        <f t="shared" si="25"/>
        <v/>
      </c>
      <c r="X71" s="301"/>
      <c r="Y71" s="300"/>
      <c r="Z71" s="305"/>
      <c r="AA71" s="301"/>
      <c r="AB71" s="300"/>
      <c r="AC71" s="301"/>
      <c r="AD71" s="300" t="str">
        <f t="shared" si="28"/>
        <v/>
      </c>
      <c r="AE71" s="301"/>
      <c r="AF71" s="302" t="str">
        <f t="shared" si="27"/>
        <v/>
      </c>
      <c r="AG71" s="303"/>
      <c r="AH71" s="303"/>
      <c r="AI71" s="303"/>
      <c r="AJ71" s="303"/>
      <c r="AK71" s="303"/>
      <c r="AL71" s="303"/>
      <c r="AM71" s="304"/>
      <c r="AN71" s="79"/>
      <c r="AO71" s="80"/>
      <c r="AP71" s="80"/>
      <c r="AQ71" s="81"/>
      <c r="AR71" s="81"/>
      <c r="AS71" s="80"/>
      <c r="AT71" s="80"/>
    </row>
    <row r="72" spans="1:46" ht="24" customHeight="1">
      <c r="A72" s="110">
        <v>28</v>
      </c>
      <c r="B72" s="111" t="str">
        <f t="shared" si="17"/>
        <v/>
      </c>
      <c r="C72" s="110" t="str">
        <f t="shared" si="18"/>
        <v/>
      </c>
      <c r="D72" s="110" t="str">
        <f t="shared" si="19"/>
        <v/>
      </c>
      <c r="E72" s="110" t="str">
        <f t="shared" si="20"/>
        <v/>
      </c>
      <c r="F72" s="112" t="e">
        <f>IF(VLOOKUP($O72,'R03研修事業一覧'!$1:$1048576,4,0)="","",VLOOKUP($O72,'R03研修事業一覧'!$1:$1048576,4,0))</f>
        <v>#N/A</v>
      </c>
      <c r="G72" s="110">
        <f>IF(O72="",0,MATCH(V72,'R03研修事業一覧'!$N:$N,0)-1)</f>
        <v>0</v>
      </c>
      <c r="H72" s="112" t="str">
        <f>IF(O72="","",VLOOKUP(E72,'R03研修事業一覧'!$1:$1048576,5,0))</f>
        <v/>
      </c>
      <c r="I72" s="112" t="str">
        <f t="shared" si="21"/>
        <v/>
      </c>
      <c r="J72" s="112" t="str">
        <f>IF(I72="","",(VLOOKUP(I72,'R03研修事業一覧'!C:AE,8,0)))&amp;""</f>
        <v/>
      </c>
      <c r="K72" s="112" t="e">
        <f>IF(VLOOKUP(I72,'R03研修事業一覧'!C:AE,5,0)=0,VLOOKUP(I72,'R03研修事業一覧'!C:AE,6,0),"")&amp;""</f>
        <v>#N/A</v>
      </c>
      <c r="L72" s="112" t="e">
        <f>IF(VLOOKUP(I72,'R03研修事業一覧'!$C:$AC,14,0)="","",VLOOKUP(I72,'R03研修事業一覧'!$C:$AC,14,0))</f>
        <v>#N/A</v>
      </c>
      <c r="M72" s="112" t="str">
        <f t="shared" si="22"/>
        <v/>
      </c>
      <c r="N72" s="160"/>
      <c r="O72" s="33"/>
      <c r="P72" s="310" t="str">
        <f t="shared" si="23"/>
        <v/>
      </c>
      <c r="Q72" s="311"/>
      <c r="R72" s="311"/>
      <c r="S72" s="311"/>
      <c r="T72" s="311"/>
      <c r="U72" s="312"/>
      <c r="V72" s="34" t="str">
        <f t="shared" si="24"/>
        <v/>
      </c>
      <c r="W72" s="300" t="str">
        <f t="shared" si="25"/>
        <v/>
      </c>
      <c r="X72" s="301"/>
      <c r="Y72" s="300"/>
      <c r="Z72" s="305"/>
      <c r="AA72" s="301"/>
      <c r="AB72" s="300"/>
      <c r="AC72" s="301"/>
      <c r="AD72" s="300" t="str">
        <f t="shared" si="28"/>
        <v/>
      </c>
      <c r="AE72" s="301"/>
      <c r="AF72" s="302" t="str">
        <f t="shared" si="27"/>
        <v/>
      </c>
      <c r="AG72" s="303"/>
      <c r="AH72" s="303"/>
      <c r="AI72" s="303"/>
      <c r="AJ72" s="303"/>
      <c r="AK72" s="303"/>
      <c r="AL72" s="303"/>
      <c r="AM72" s="304"/>
      <c r="AN72" s="79"/>
      <c r="AO72" s="80"/>
      <c r="AP72" s="80"/>
      <c r="AQ72" s="81"/>
      <c r="AR72" s="81"/>
      <c r="AS72" s="80"/>
      <c r="AT72" s="80"/>
    </row>
    <row r="73" spans="1:46" ht="24" customHeight="1">
      <c r="A73" s="110">
        <v>29</v>
      </c>
      <c r="B73" s="111" t="str">
        <f t="shared" si="17"/>
        <v/>
      </c>
      <c r="C73" s="110" t="str">
        <f t="shared" si="18"/>
        <v/>
      </c>
      <c r="D73" s="110" t="str">
        <f t="shared" si="19"/>
        <v/>
      </c>
      <c r="E73" s="110" t="str">
        <f t="shared" si="20"/>
        <v/>
      </c>
      <c r="F73" s="112" t="e">
        <f>IF(VLOOKUP($O73,'R03研修事業一覧'!$1:$1048576,4,0)="","",VLOOKUP($O73,'R03研修事業一覧'!$1:$1048576,4,0))</f>
        <v>#N/A</v>
      </c>
      <c r="G73" s="110">
        <f>IF(O73="",0,MATCH(V73,'R03研修事業一覧'!$N:$N,0)-1)</f>
        <v>0</v>
      </c>
      <c r="H73" s="112" t="str">
        <f>IF(O73="","",VLOOKUP(E73,'R03研修事業一覧'!$1:$1048576,5,0))</f>
        <v/>
      </c>
      <c r="I73" s="112" t="str">
        <f t="shared" si="21"/>
        <v/>
      </c>
      <c r="J73" s="112" t="str">
        <f>IF(I73="","",(VLOOKUP(I73,'R03研修事業一覧'!C:AE,8,0)))&amp;""</f>
        <v/>
      </c>
      <c r="K73" s="112" t="e">
        <f>IF(VLOOKUP(I73,'R03研修事業一覧'!C:AE,5,0)=0,VLOOKUP(I73,'R03研修事業一覧'!C:AE,6,0),"")&amp;""</f>
        <v>#N/A</v>
      </c>
      <c r="L73" s="112" t="e">
        <f>IF(VLOOKUP(I73,'R03研修事業一覧'!$C:$AC,14,0)="","",VLOOKUP(I73,'R03研修事業一覧'!$C:$AC,14,0))</f>
        <v>#N/A</v>
      </c>
      <c r="M73" s="112" t="str">
        <f t="shared" si="22"/>
        <v/>
      </c>
      <c r="N73" s="160"/>
      <c r="O73" s="33"/>
      <c r="P73" s="310" t="str">
        <f t="shared" si="23"/>
        <v/>
      </c>
      <c r="Q73" s="311"/>
      <c r="R73" s="311"/>
      <c r="S73" s="311"/>
      <c r="T73" s="311"/>
      <c r="U73" s="312"/>
      <c r="V73" s="34" t="str">
        <f t="shared" si="24"/>
        <v/>
      </c>
      <c r="W73" s="300" t="str">
        <f t="shared" si="25"/>
        <v/>
      </c>
      <c r="X73" s="301"/>
      <c r="Y73" s="300"/>
      <c r="Z73" s="305"/>
      <c r="AA73" s="301"/>
      <c r="AB73" s="300"/>
      <c r="AC73" s="301"/>
      <c r="AD73" s="300" t="str">
        <f t="shared" si="28"/>
        <v/>
      </c>
      <c r="AE73" s="301"/>
      <c r="AF73" s="302" t="str">
        <f t="shared" si="27"/>
        <v/>
      </c>
      <c r="AG73" s="303"/>
      <c r="AH73" s="303"/>
      <c r="AI73" s="303"/>
      <c r="AJ73" s="303"/>
      <c r="AK73" s="303"/>
      <c r="AL73" s="303"/>
      <c r="AM73" s="304"/>
      <c r="AN73" s="79"/>
      <c r="AO73" s="80"/>
      <c r="AP73" s="80"/>
      <c r="AQ73" s="81"/>
      <c r="AR73" s="81"/>
      <c r="AS73" s="80"/>
      <c r="AT73" s="80"/>
    </row>
    <row r="74" spans="1:46" ht="24" customHeight="1">
      <c r="A74" s="110">
        <v>30</v>
      </c>
      <c r="B74" s="111" t="str">
        <f t="shared" si="17"/>
        <v/>
      </c>
      <c r="C74" s="110" t="str">
        <f t="shared" si="18"/>
        <v/>
      </c>
      <c r="D74" s="110" t="str">
        <f t="shared" si="19"/>
        <v/>
      </c>
      <c r="E74" s="110" t="str">
        <f t="shared" si="20"/>
        <v/>
      </c>
      <c r="F74" s="112" t="e">
        <f>IF(VLOOKUP($O74,'R03研修事業一覧'!$1:$1048576,4,0)="","",VLOOKUP($O74,'R03研修事業一覧'!$1:$1048576,4,0))</f>
        <v>#N/A</v>
      </c>
      <c r="G74" s="110">
        <f>IF(O74="",0,MATCH(V74,'R03研修事業一覧'!$N:$N,0)-1)</f>
        <v>0</v>
      </c>
      <c r="H74" s="112" t="str">
        <f>IF(O74="","",VLOOKUP(E74,'R03研修事業一覧'!$1:$1048576,5,0))</f>
        <v/>
      </c>
      <c r="I74" s="112" t="str">
        <f t="shared" si="21"/>
        <v/>
      </c>
      <c r="J74" s="112" t="str">
        <f>IF(I74="","",(VLOOKUP(I74,'R03研修事業一覧'!C:AE,8,0)))&amp;""</f>
        <v/>
      </c>
      <c r="K74" s="112" t="e">
        <f>IF(VLOOKUP(I74,'R03研修事業一覧'!C:AE,5,0)=0,VLOOKUP(I74,'R03研修事業一覧'!C:AE,6,0),"")&amp;""</f>
        <v>#N/A</v>
      </c>
      <c r="L74" s="112" t="e">
        <f>IF(VLOOKUP(I74,'R03研修事業一覧'!$C:$AC,14,0)="","",VLOOKUP(I74,'R03研修事業一覧'!$C:$AC,14,0))</f>
        <v>#N/A</v>
      </c>
      <c r="M74" s="112" t="str">
        <f t="shared" si="22"/>
        <v/>
      </c>
      <c r="N74" s="160"/>
      <c r="O74" s="33"/>
      <c r="P74" s="310" t="str">
        <f t="shared" si="23"/>
        <v/>
      </c>
      <c r="Q74" s="311"/>
      <c r="R74" s="311"/>
      <c r="S74" s="311"/>
      <c r="T74" s="311"/>
      <c r="U74" s="312"/>
      <c r="V74" s="34" t="str">
        <f t="shared" si="24"/>
        <v/>
      </c>
      <c r="W74" s="300" t="str">
        <f t="shared" si="25"/>
        <v/>
      </c>
      <c r="X74" s="301"/>
      <c r="Y74" s="300"/>
      <c r="Z74" s="305"/>
      <c r="AA74" s="301"/>
      <c r="AB74" s="300"/>
      <c r="AC74" s="301"/>
      <c r="AD74" s="300" t="str">
        <f t="shared" si="28"/>
        <v/>
      </c>
      <c r="AE74" s="301"/>
      <c r="AF74" s="302" t="str">
        <f t="shared" si="27"/>
        <v/>
      </c>
      <c r="AG74" s="303"/>
      <c r="AH74" s="303"/>
      <c r="AI74" s="303"/>
      <c r="AJ74" s="303"/>
      <c r="AK74" s="303"/>
      <c r="AL74" s="303"/>
      <c r="AM74" s="304"/>
      <c r="AN74" s="79"/>
      <c r="AO74" s="80"/>
      <c r="AP74" s="80"/>
      <c r="AQ74" s="81"/>
      <c r="AR74" s="81"/>
      <c r="AS74" s="80"/>
      <c r="AT74" s="80"/>
    </row>
    <row r="75" spans="1:46" ht="24" customHeight="1">
      <c r="A75" s="110">
        <v>31</v>
      </c>
      <c r="B75" s="111" t="str">
        <f t="shared" si="17"/>
        <v/>
      </c>
      <c r="C75" s="110" t="str">
        <f t="shared" si="18"/>
        <v/>
      </c>
      <c r="D75" s="110" t="str">
        <f t="shared" si="19"/>
        <v/>
      </c>
      <c r="E75" s="110" t="str">
        <f t="shared" si="20"/>
        <v/>
      </c>
      <c r="F75" s="112" t="e">
        <f>IF(VLOOKUP($O75,'R03研修事業一覧'!$1:$1048576,4,0)="","",VLOOKUP($O75,'R03研修事業一覧'!$1:$1048576,4,0))</f>
        <v>#N/A</v>
      </c>
      <c r="G75" s="110">
        <f>IF(O75="",0,MATCH(V75,'R03研修事業一覧'!$N:$N,0)-1)</f>
        <v>0</v>
      </c>
      <c r="H75" s="112" t="str">
        <f>IF(O75="","",VLOOKUP(E75,'R03研修事業一覧'!$1:$1048576,5,0))</f>
        <v/>
      </c>
      <c r="I75" s="112" t="str">
        <f t="shared" si="21"/>
        <v/>
      </c>
      <c r="J75" s="112" t="str">
        <f>IF(I75="","",(VLOOKUP(I75,'R03研修事業一覧'!C:AE,8,0)))&amp;""</f>
        <v/>
      </c>
      <c r="K75" s="112" t="e">
        <f>IF(VLOOKUP(I75,'R03研修事業一覧'!C:AE,5,0)=0,VLOOKUP(I75,'R03研修事業一覧'!C:AE,6,0),"")&amp;""</f>
        <v>#N/A</v>
      </c>
      <c r="L75" s="112" t="e">
        <f>IF(VLOOKUP(I75,'R03研修事業一覧'!$C:$AC,14,0)="","",VLOOKUP(I75,'R03研修事業一覧'!$C:$AC,14,0))</f>
        <v>#N/A</v>
      </c>
      <c r="M75" s="112" t="str">
        <f t="shared" si="22"/>
        <v/>
      </c>
      <c r="N75" s="160"/>
      <c r="O75" s="33"/>
      <c r="P75" s="310" t="str">
        <f t="shared" si="23"/>
        <v/>
      </c>
      <c r="Q75" s="311"/>
      <c r="R75" s="311"/>
      <c r="S75" s="311"/>
      <c r="T75" s="311"/>
      <c r="U75" s="312"/>
      <c r="V75" s="34" t="str">
        <f t="shared" si="24"/>
        <v/>
      </c>
      <c r="W75" s="300" t="str">
        <f t="shared" si="25"/>
        <v/>
      </c>
      <c r="X75" s="301"/>
      <c r="Y75" s="300"/>
      <c r="Z75" s="305"/>
      <c r="AA75" s="301"/>
      <c r="AB75" s="300"/>
      <c r="AC75" s="301"/>
      <c r="AD75" s="300" t="str">
        <f t="shared" si="28"/>
        <v/>
      </c>
      <c r="AE75" s="301"/>
      <c r="AF75" s="302" t="str">
        <f t="shared" si="27"/>
        <v/>
      </c>
      <c r="AG75" s="303"/>
      <c r="AH75" s="303"/>
      <c r="AI75" s="303"/>
      <c r="AJ75" s="303"/>
      <c r="AK75" s="303"/>
      <c r="AL75" s="303"/>
      <c r="AM75" s="304"/>
      <c r="AN75" s="79"/>
      <c r="AO75" s="80"/>
      <c r="AP75" s="80"/>
      <c r="AQ75" s="81"/>
      <c r="AR75" s="81"/>
      <c r="AS75" s="80"/>
      <c r="AT75" s="80"/>
    </row>
    <row r="76" spans="1:46" ht="24" customHeight="1">
      <c r="A76" s="110">
        <v>32</v>
      </c>
      <c r="B76" s="111" t="str">
        <f t="shared" si="17"/>
        <v/>
      </c>
      <c r="C76" s="110" t="str">
        <f t="shared" si="18"/>
        <v/>
      </c>
      <c r="D76" s="110" t="str">
        <f t="shared" si="19"/>
        <v/>
      </c>
      <c r="E76" s="110" t="str">
        <f t="shared" si="20"/>
        <v/>
      </c>
      <c r="F76" s="112" t="e">
        <f>IF(VLOOKUP($O76,'R03研修事業一覧'!$1:$1048576,4,0)="","",VLOOKUP($O76,'R03研修事業一覧'!$1:$1048576,4,0))</f>
        <v>#N/A</v>
      </c>
      <c r="G76" s="110">
        <f>IF(O76="",0,MATCH(V76,'R03研修事業一覧'!$N:$N,0)-1)</f>
        <v>0</v>
      </c>
      <c r="H76" s="112" t="str">
        <f>IF(O76="","",VLOOKUP(E76,'R03研修事業一覧'!$1:$1048576,5,0))</f>
        <v/>
      </c>
      <c r="I76" s="112" t="str">
        <f t="shared" si="21"/>
        <v/>
      </c>
      <c r="J76" s="112" t="str">
        <f>IF(I76="","",(VLOOKUP(I76,'R03研修事業一覧'!C:AE,8,0)))&amp;""</f>
        <v/>
      </c>
      <c r="K76" s="112" t="e">
        <f>IF(VLOOKUP(I76,'R03研修事業一覧'!C:AE,5,0)=0,VLOOKUP(I76,'R03研修事業一覧'!C:AE,6,0),"")&amp;""</f>
        <v>#N/A</v>
      </c>
      <c r="L76" s="112" t="e">
        <f>IF(VLOOKUP(I76,'R03研修事業一覧'!$C:$AC,14,0)="","",VLOOKUP(I76,'R03研修事業一覧'!$C:$AC,14,0))</f>
        <v>#N/A</v>
      </c>
      <c r="M76" s="112" t="str">
        <f t="shared" si="22"/>
        <v/>
      </c>
      <c r="N76" s="160"/>
      <c r="O76" s="33"/>
      <c r="P76" s="310" t="str">
        <f t="shared" si="23"/>
        <v/>
      </c>
      <c r="Q76" s="311"/>
      <c r="R76" s="311"/>
      <c r="S76" s="311"/>
      <c r="T76" s="311"/>
      <c r="U76" s="312"/>
      <c r="V76" s="34" t="str">
        <f t="shared" si="24"/>
        <v/>
      </c>
      <c r="W76" s="300" t="str">
        <f t="shared" si="25"/>
        <v/>
      </c>
      <c r="X76" s="301"/>
      <c r="Y76" s="300"/>
      <c r="Z76" s="305"/>
      <c r="AA76" s="301"/>
      <c r="AB76" s="300"/>
      <c r="AC76" s="301"/>
      <c r="AD76" s="300" t="str">
        <f t="shared" si="28"/>
        <v/>
      </c>
      <c r="AE76" s="301"/>
      <c r="AF76" s="302" t="str">
        <f t="shared" si="27"/>
        <v/>
      </c>
      <c r="AG76" s="303"/>
      <c r="AH76" s="303"/>
      <c r="AI76" s="303"/>
      <c r="AJ76" s="303"/>
      <c r="AK76" s="303"/>
      <c r="AL76" s="303"/>
      <c r="AM76" s="304"/>
      <c r="AN76" s="79"/>
      <c r="AO76" s="80"/>
      <c r="AP76" s="80"/>
      <c r="AQ76" s="81"/>
      <c r="AR76" s="81"/>
      <c r="AS76" s="80"/>
      <c r="AT76" s="80"/>
    </row>
    <row r="77" spans="1:46" ht="24" customHeight="1">
      <c r="A77" s="110">
        <v>33</v>
      </c>
      <c r="B77" s="111" t="str">
        <f t="shared" si="17"/>
        <v/>
      </c>
      <c r="C77" s="110" t="str">
        <f t="shared" si="18"/>
        <v/>
      </c>
      <c r="D77" s="110" t="str">
        <f t="shared" si="19"/>
        <v/>
      </c>
      <c r="E77" s="110" t="str">
        <f t="shared" si="20"/>
        <v/>
      </c>
      <c r="F77" s="112" t="e">
        <f>IF(VLOOKUP($O77,'R03研修事業一覧'!$1:$1048576,4,0)="","",VLOOKUP($O77,'R03研修事業一覧'!$1:$1048576,4,0))</f>
        <v>#N/A</v>
      </c>
      <c r="G77" s="110">
        <f>IF(O77="",0,MATCH(V77,'R03研修事業一覧'!$N:$N,0)-1)</f>
        <v>0</v>
      </c>
      <c r="H77" s="112" t="str">
        <f>IF(O77="","",VLOOKUP(E77,'R03研修事業一覧'!$1:$1048576,5,0))</f>
        <v/>
      </c>
      <c r="I77" s="112" t="str">
        <f t="shared" si="21"/>
        <v/>
      </c>
      <c r="J77" s="112" t="str">
        <f>IF(I77="","",(VLOOKUP(I77,'R03研修事業一覧'!C:AE,8,0)))&amp;""</f>
        <v/>
      </c>
      <c r="K77" s="112" t="e">
        <f>IF(VLOOKUP(I77,'R03研修事業一覧'!C:AE,5,0)=0,VLOOKUP(I77,'R03研修事業一覧'!C:AE,6,0),"")&amp;""</f>
        <v>#N/A</v>
      </c>
      <c r="L77" s="112" t="e">
        <f>IF(VLOOKUP(I77,'R03研修事業一覧'!$C:$AC,14,0)="","",VLOOKUP(I77,'R03研修事業一覧'!$C:$AC,14,0))</f>
        <v>#N/A</v>
      </c>
      <c r="M77" s="112" t="str">
        <f t="shared" si="22"/>
        <v/>
      </c>
      <c r="N77" s="160"/>
      <c r="O77" s="33"/>
      <c r="P77" s="310" t="str">
        <f t="shared" si="23"/>
        <v/>
      </c>
      <c r="Q77" s="311"/>
      <c r="R77" s="311"/>
      <c r="S77" s="311"/>
      <c r="T77" s="311"/>
      <c r="U77" s="312"/>
      <c r="V77" s="34" t="str">
        <f t="shared" si="24"/>
        <v/>
      </c>
      <c r="W77" s="300" t="str">
        <f t="shared" si="25"/>
        <v/>
      </c>
      <c r="X77" s="301"/>
      <c r="Y77" s="300"/>
      <c r="Z77" s="305"/>
      <c r="AA77" s="301"/>
      <c r="AB77" s="300"/>
      <c r="AC77" s="301"/>
      <c r="AD77" s="300" t="str">
        <f t="shared" si="28"/>
        <v/>
      </c>
      <c r="AE77" s="301"/>
      <c r="AF77" s="302" t="str">
        <f t="shared" si="27"/>
        <v/>
      </c>
      <c r="AG77" s="303"/>
      <c r="AH77" s="303"/>
      <c r="AI77" s="303"/>
      <c r="AJ77" s="303"/>
      <c r="AK77" s="303"/>
      <c r="AL77" s="303"/>
      <c r="AM77" s="304"/>
      <c r="AN77" s="79"/>
      <c r="AO77" s="80"/>
      <c r="AP77" s="80"/>
      <c r="AQ77" s="81"/>
      <c r="AR77" s="81"/>
      <c r="AS77" s="80"/>
      <c r="AT77" s="80"/>
    </row>
    <row r="78" spans="1:46" ht="24" customHeight="1">
      <c r="A78" s="110">
        <v>34</v>
      </c>
      <c r="B78" s="111" t="str">
        <f t="shared" si="17"/>
        <v/>
      </c>
      <c r="C78" s="110" t="str">
        <f t="shared" si="18"/>
        <v/>
      </c>
      <c r="D78" s="110" t="str">
        <f t="shared" si="19"/>
        <v/>
      </c>
      <c r="E78" s="110" t="str">
        <f t="shared" si="20"/>
        <v/>
      </c>
      <c r="F78" s="112" t="e">
        <f>IF(VLOOKUP($O78,'R03研修事業一覧'!$1:$1048576,4,0)="","",VLOOKUP($O78,'R03研修事業一覧'!$1:$1048576,4,0))</f>
        <v>#N/A</v>
      </c>
      <c r="G78" s="110">
        <f>IF(O78="",0,MATCH(V78,'R03研修事業一覧'!$N:$N,0)-1)</f>
        <v>0</v>
      </c>
      <c r="H78" s="112" t="str">
        <f>IF(O78="","",VLOOKUP(E78,'R03研修事業一覧'!$1:$1048576,5,0))</f>
        <v/>
      </c>
      <c r="I78" s="112" t="str">
        <f t="shared" si="21"/>
        <v/>
      </c>
      <c r="J78" s="112" t="str">
        <f>IF(I78="","",(VLOOKUP(I78,'R03研修事業一覧'!C:AE,8,0)))&amp;""</f>
        <v/>
      </c>
      <c r="K78" s="112" t="e">
        <f>IF(VLOOKUP(I78,'R03研修事業一覧'!C:AE,5,0)=0,VLOOKUP(I78,'R03研修事業一覧'!C:AE,6,0),"")&amp;""</f>
        <v>#N/A</v>
      </c>
      <c r="L78" s="112" t="e">
        <f>IF(VLOOKUP(I78,'R03研修事業一覧'!$C:$AC,14,0)="","",VLOOKUP(I78,'R03研修事業一覧'!$C:$AC,14,0))</f>
        <v>#N/A</v>
      </c>
      <c r="M78" s="112" t="str">
        <f t="shared" si="22"/>
        <v/>
      </c>
      <c r="N78" s="160"/>
      <c r="O78" s="33"/>
      <c r="P78" s="310" t="str">
        <f t="shared" si="23"/>
        <v/>
      </c>
      <c r="Q78" s="311"/>
      <c r="R78" s="311"/>
      <c r="S78" s="311"/>
      <c r="T78" s="311"/>
      <c r="U78" s="312"/>
      <c r="V78" s="34" t="str">
        <f t="shared" si="24"/>
        <v/>
      </c>
      <c r="W78" s="300" t="str">
        <f t="shared" si="25"/>
        <v/>
      </c>
      <c r="X78" s="301"/>
      <c r="Y78" s="300"/>
      <c r="Z78" s="305"/>
      <c r="AA78" s="301"/>
      <c r="AB78" s="300"/>
      <c r="AC78" s="301"/>
      <c r="AD78" s="300" t="str">
        <f t="shared" si="28"/>
        <v/>
      </c>
      <c r="AE78" s="301"/>
      <c r="AF78" s="302" t="str">
        <f t="shared" si="27"/>
        <v/>
      </c>
      <c r="AG78" s="303"/>
      <c r="AH78" s="303"/>
      <c r="AI78" s="303"/>
      <c r="AJ78" s="303"/>
      <c r="AK78" s="303"/>
      <c r="AL78" s="303"/>
      <c r="AM78" s="304"/>
      <c r="AN78" s="79"/>
      <c r="AO78" s="80"/>
      <c r="AP78" s="80"/>
      <c r="AQ78" s="81"/>
      <c r="AR78" s="81"/>
      <c r="AS78" s="80"/>
      <c r="AT78" s="80"/>
    </row>
    <row r="79" spans="1:46" ht="24" customHeight="1">
      <c r="A79" s="110">
        <v>35</v>
      </c>
      <c r="B79" s="111" t="str">
        <f t="shared" si="17"/>
        <v/>
      </c>
      <c r="C79" s="110" t="str">
        <f t="shared" si="18"/>
        <v/>
      </c>
      <c r="D79" s="110" t="str">
        <f t="shared" si="19"/>
        <v/>
      </c>
      <c r="E79" s="110" t="str">
        <f t="shared" si="20"/>
        <v/>
      </c>
      <c r="F79" s="112" t="e">
        <f>IF(VLOOKUP($O79,'R03研修事業一覧'!$1:$1048576,4,0)="","",VLOOKUP($O79,'R03研修事業一覧'!$1:$1048576,4,0))</f>
        <v>#N/A</v>
      </c>
      <c r="G79" s="110">
        <f>IF(O79="",0,MATCH(V79,'R03研修事業一覧'!$N:$N,0)-1)</f>
        <v>0</v>
      </c>
      <c r="H79" s="112" t="str">
        <f>IF(O79="","",VLOOKUP(E79,'R03研修事業一覧'!$1:$1048576,5,0))</f>
        <v/>
      </c>
      <c r="I79" s="112" t="str">
        <f t="shared" si="21"/>
        <v/>
      </c>
      <c r="J79" s="112" t="str">
        <f>IF(I79="","",(VLOOKUP(I79,'R03研修事業一覧'!C:AE,8,0)))&amp;""</f>
        <v/>
      </c>
      <c r="K79" s="112" t="e">
        <f>IF(VLOOKUP(I79,'R03研修事業一覧'!C:AE,5,0)=0,VLOOKUP(I79,'R03研修事業一覧'!C:AE,6,0),"")&amp;""</f>
        <v>#N/A</v>
      </c>
      <c r="L79" s="112" t="e">
        <f>IF(VLOOKUP(I79,'R03研修事業一覧'!$C:$AC,14,0)="","",VLOOKUP(I79,'R03研修事業一覧'!$C:$AC,14,0))</f>
        <v>#N/A</v>
      </c>
      <c r="M79" s="112" t="str">
        <f t="shared" si="22"/>
        <v/>
      </c>
      <c r="N79" s="160"/>
      <c r="O79" s="33"/>
      <c r="P79" s="310" t="str">
        <f t="shared" si="23"/>
        <v/>
      </c>
      <c r="Q79" s="311"/>
      <c r="R79" s="311"/>
      <c r="S79" s="311"/>
      <c r="T79" s="311"/>
      <c r="U79" s="312"/>
      <c r="V79" s="34" t="str">
        <f t="shared" si="24"/>
        <v/>
      </c>
      <c r="W79" s="300" t="str">
        <f t="shared" si="25"/>
        <v/>
      </c>
      <c r="X79" s="301"/>
      <c r="Y79" s="300"/>
      <c r="Z79" s="305"/>
      <c r="AA79" s="301"/>
      <c r="AB79" s="300"/>
      <c r="AC79" s="301"/>
      <c r="AD79" s="300" t="str">
        <f t="shared" si="28"/>
        <v/>
      </c>
      <c r="AE79" s="301"/>
      <c r="AF79" s="302" t="str">
        <f t="shared" si="27"/>
        <v/>
      </c>
      <c r="AG79" s="303"/>
      <c r="AH79" s="303"/>
      <c r="AI79" s="303"/>
      <c r="AJ79" s="303"/>
      <c r="AK79" s="303"/>
      <c r="AL79" s="303"/>
      <c r="AM79" s="304"/>
      <c r="AN79" s="79"/>
      <c r="AO79" s="80"/>
      <c r="AP79" s="80"/>
      <c r="AQ79" s="81"/>
      <c r="AR79" s="81"/>
      <c r="AS79" s="80"/>
      <c r="AT79" s="80"/>
    </row>
    <row r="80" spans="1:46" ht="24" customHeight="1">
      <c r="A80" s="110">
        <v>36</v>
      </c>
      <c r="B80" s="111" t="str">
        <f t="shared" si="17"/>
        <v/>
      </c>
      <c r="C80" s="110" t="str">
        <f t="shared" si="18"/>
        <v/>
      </c>
      <c r="D80" s="110" t="str">
        <f t="shared" si="19"/>
        <v/>
      </c>
      <c r="E80" s="110" t="str">
        <f t="shared" si="20"/>
        <v/>
      </c>
      <c r="F80" s="112" t="e">
        <f>IF(VLOOKUP($O80,'R03研修事業一覧'!$1:$1048576,4,0)="","",VLOOKUP($O80,'R03研修事業一覧'!$1:$1048576,4,0))</f>
        <v>#N/A</v>
      </c>
      <c r="G80" s="110">
        <f>IF(O80="",0,MATCH(V80,'R03研修事業一覧'!$N:$N,0)-1)</f>
        <v>0</v>
      </c>
      <c r="H80" s="112" t="str">
        <f>IF(O80="","",VLOOKUP(E80,'R03研修事業一覧'!$1:$1048576,5,0))</f>
        <v/>
      </c>
      <c r="I80" s="112" t="str">
        <f t="shared" si="21"/>
        <v/>
      </c>
      <c r="J80" s="112" t="str">
        <f>IF(I80="","",(VLOOKUP(I80,'R03研修事業一覧'!C:AE,8,0)))&amp;""</f>
        <v/>
      </c>
      <c r="K80" s="112" t="e">
        <f>IF(VLOOKUP(I80,'R03研修事業一覧'!C:AE,5,0)=0,VLOOKUP(I80,'R03研修事業一覧'!C:AE,6,0),"")&amp;""</f>
        <v>#N/A</v>
      </c>
      <c r="L80" s="112" t="e">
        <f>IF(VLOOKUP(I80,'R03研修事業一覧'!$C:$AC,14,0)="","",VLOOKUP(I80,'R03研修事業一覧'!$C:$AC,14,0))</f>
        <v>#N/A</v>
      </c>
      <c r="M80" s="112" t="str">
        <f t="shared" si="22"/>
        <v/>
      </c>
      <c r="N80" s="160"/>
      <c r="O80" s="33"/>
      <c r="P80" s="310" t="str">
        <f t="shared" si="23"/>
        <v/>
      </c>
      <c r="Q80" s="311"/>
      <c r="R80" s="311"/>
      <c r="S80" s="311"/>
      <c r="T80" s="311"/>
      <c r="U80" s="312"/>
      <c r="V80" s="34" t="str">
        <f t="shared" si="24"/>
        <v/>
      </c>
      <c r="W80" s="300" t="str">
        <f t="shared" si="25"/>
        <v/>
      </c>
      <c r="X80" s="301"/>
      <c r="Y80" s="300"/>
      <c r="Z80" s="305"/>
      <c r="AA80" s="301"/>
      <c r="AB80" s="300"/>
      <c r="AC80" s="301"/>
      <c r="AD80" s="300" t="str">
        <f t="shared" si="28"/>
        <v/>
      </c>
      <c r="AE80" s="301"/>
      <c r="AF80" s="302" t="str">
        <f t="shared" si="27"/>
        <v/>
      </c>
      <c r="AG80" s="303"/>
      <c r="AH80" s="303"/>
      <c r="AI80" s="303"/>
      <c r="AJ80" s="303"/>
      <c r="AK80" s="303"/>
      <c r="AL80" s="303"/>
      <c r="AM80" s="304"/>
      <c r="AN80" s="79"/>
      <c r="AO80" s="80"/>
      <c r="AP80" s="80"/>
      <c r="AQ80" s="81"/>
      <c r="AR80" s="81"/>
      <c r="AS80" s="80"/>
      <c r="AT80" s="80"/>
    </row>
    <row r="81" spans="1:46" ht="24" customHeight="1">
      <c r="A81" s="110">
        <v>37</v>
      </c>
      <c r="B81" s="111" t="str">
        <f t="shared" si="17"/>
        <v/>
      </c>
      <c r="C81" s="110" t="str">
        <f t="shared" si="18"/>
        <v/>
      </c>
      <c r="D81" s="110" t="str">
        <f t="shared" si="19"/>
        <v/>
      </c>
      <c r="E81" s="110" t="str">
        <f t="shared" si="20"/>
        <v/>
      </c>
      <c r="F81" s="112" t="e">
        <f>IF(VLOOKUP($O81,'R03研修事業一覧'!$1:$1048576,4,0)="","",VLOOKUP($O81,'R03研修事業一覧'!$1:$1048576,4,0))</f>
        <v>#N/A</v>
      </c>
      <c r="G81" s="110">
        <f>IF(O81="",0,MATCH(V81,'R03研修事業一覧'!$N:$N,0)-1)</f>
        <v>0</v>
      </c>
      <c r="H81" s="112" t="str">
        <f>IF(O81="","",VLOOKUP(E81,'R03研修事業一覧'!$1:$1048576,5,0))</f>
        <v/>
      </c>
      <c r="I81" s="112" t="str">
        <f t="shared" si="21"/>
        <v/>
      </c>
      <c r="J81" s="112" t="str">
        <f>IF(I81="","",(VLOOKUP(I81,'R03研修事業一覧'!C:AE,8,0)))&amp;""</f>
        <v/>
      </c>
      <c r="K81" s="112" t="e">
        <f>IF(VLOOKUP(I81,'R03研修事業一覧'!C:AE,5,0)=0,VLOOKUP(I81,'R03研修事業一覧'!C:AE,6,0),"")&amp;""</f>
        <v>#N/A</v>
      </c>
      <c r="L81" s="112" t="e">
        <f>IF(VLOOKUP(I81,'R03研修事業一覧'!$C:$AC,14,0)="","",VLOOKUP(I81,'R03研修事業一覧'!$C:$AC,14,0))</f>
        <v>#N/A</v>
      </c>
      <c r="M81" s="112" t="str">
        <f t="shared" si="22"/>
        <v/>
      </c>
      <c r="N81" s="160"/>
      <c r="O81" s="33"/>
      <c r="P81" s="310" t="str">
        <f t="shared" si="23"/>
        <v/>
      </c>
      <c r="Q81" s="311"/>
      <c r="R81" s="311"/>
      <c r="S81" s="311"/>
      <c r="T81" s="311"/>
      <c r="U81" s="312"/>
      <c r="V81" s="34" t="str">
        <f t="shared" si="24"/>
        <v/>
      </c>
      <c r="W81" s="300" t="str">
        <f t="shared" si="25"/>
        <v/>
      </c>
      <c r="X81" s="301"/>
      <c r="Y81" s="300"/>
      <c r="Z81" s="305"/>
      <c r="AA81" s="301"/>
      <c r="AB81" s="300"/>
      <c r="AC81" s="301"/>
      <c r="AD81" s="300" t="str">
        <f t="shared" si="28"/>
        <v/>
      </c>
      <c r="AE81" s="301"/>
      <c r="AF81" s="302" t="str">
        <f t="shared" si="27"/>
        <v/>
      </c>
      <c r="AG81" s="303"/>
      <c r="AH81" s="303"/>
      <c r="AI81" s="303"/>
      <c r="AJ81" s="303"/>
      <c r="AK81" s="303"/>
      <c r="AL81" s="303"/>
      <c r="AM81" s="304"/>
      <c r="AN81" s="79"/>
      <c r="AO81" s="80"/>
      <c r="AP81" s="80"/>
      <c r="AQ81" s="81"/>
      <c r="AR81" s="81"/>
      <c r="AS81" s="80"/>
      <c r="AT81" s="80"/>
    </row>
    <row r="82" spans="1:46" ht="24" customHeight="1">
      <c r="A82" s="110">
        <v>38</v>
      </c>
      <c r="B82" s="111" t="str">
        <f t="shared" si="17"/>
        <v/>
      </c>
      <c r="C82" s="110" t="str">
        <f t="shared" si="18"/>
        <v/>
      </c>
      <c r="D82" s="110" t="str">
        <f t="shared" si="19"/>
        <v/>
      </c>
      <c r="E82" s="110" t="str">
        <f t="shared" si="20"/>
        <v/>
      </c>
      <c r="F82" s="112" t="e">
        <f>IF(VLOOKUP($O82,'R03研修事業一覧'!$1:$1048576,4,0)="","",VLOOKUP($O82,'R03研修事業一覧'!$1:$1048576,4,0))</f>
        <v>#N/A</v>
      </c>
      <c r="G82" s="110">
        <f>IF(O82="",0,MATCH(V82,'R03研修事業一覧'!$N:$N,0)-1)</f>
        <v>0</v>
      </c>
      <c r="H82" s="112" t="str">
        <f>IF(O82="","",VLOOKUP(E82,'R03研修事業一覧'!$1:$1048576,5,0))</f>
        <v/>
      </c>
      <c r="I82" s="112" t="str">
        <f t="shared" si="21"/>
        <v/>
      </c>
      <c r="J82" s="112" t="str">
        <f>IF(I82="","",(VLOOKUP(I82,'R03研修事業一覧'!C:AE,8,0)))&amp;""</f>
        <v/>
      </c>
      <c r="K82" s="112" t="e">
        <f>IF(VLOOKUP(I82,'R03研修事業一覧'!C:AE,5,0)=0,VLOOKUP(I82,'R03研修事業一覧'!C:AE,6,0),"")&amp;""</f>
        <v>#N/A</v>
      </c>
      <c r="L82" s="112" t="e">
        <f>IF(VLOOKUP(I82,'R03研修事業一覧'!$C:$AC,14,0)="","",VLOOKUP(I82,'R03研修事業一覧'!$C:$AC,14,0))</f>
        <v>#N/A</v>
      </c>
      <c r="M82" s="112" t="str">
        <f t="shared" si="22"/>
        <v/>
      </c>
      <c r="N82" s="160"/>
      <c r="O82" s="33"/>
      <c r="P82" s="310" t="str">
        <f t="shared" si="23"/>
        <v/>
      </c>
      <c r="Q82" s="311"/>
      <c r="R82" s="311"/>
      <c r="S82" s="311"/>
      <c r="T82" s="311"/>
      <c r="U82" s="312"/>
      <c r="V82" s="34" t="str">
        <f t="shared" si="24"/>
        <v/>
      </c>
      <c r="W82" s="300" t="str">
        <f t="shared" si="25"/>
        <v/>
      </c>
      <c r="X82" s="301"/>
      <c r="Y82" s="300"/>
      <c r="Z82" s="305"/>
      <c r="AA82" s="301"/>
      <c r="AB82" s="300"/>
      <c r="AC82" s="301"/>
      <c r="AD82" s="300" t="str">
        <f t="shared" si="28"/>
        <v/>
      </c>
      <c r="AE82" s="301"/>
      <c r="AF82" s="302" t="str">
        <f t="shared" si="27"/>
        <v/>
      </c>
      <c r="AG82" s="303"/>
      <c r="AH82" s="303"/>
      <c r="AI82" s="303"/>
      <c r="AJ82" s="303"/>
      <c r="AK82" s="303"/>
      <c r="AL82" s="303"/>
      <c r="AM82" s="304"/>
      <c r="AN82" s="79"/>
      <c r="AO82" s="80"/>
      <c r="AP82" s="80"/>
      <c r="AQ82" s="81"/>
      <c r="AR82" s="81"/>
      <c r="AS82" s="80"/>
      <c r="AT82" s="80"/>
    </row>
    <row r="83" spans="1:46" ht="24" customHeight="1">
      <c r="A83" s="110">
        <v>39</v>
      </c>
      <c r="B83" s="111" t="str">
        <f t="shared" si="17"/>
        <v/>
      </c>
      <c r="C83" s="110" t="str">
        <f t="shared" si="18"/>
        <v/>
      </c>
      <c r="D83" s="110" t="str">
        <f t="shared" si="19"/>
        <v/>
      </c>
      <c r="E83" s="110" t="str">
        <f t="shared" si="20"/>
        <v/>
      </c>
      <c r="F83" s="112" t="e">
        <f>IF(VLOOKUP($O83,'R03研修事業一覧'!$1:$1048576,4,0)="","",VLOOKUP($O83,'R03研修事業一覧'!$1:$1048576,4,0))</f>
        <v>#N/A</v>
      </c>
      <c r="G83" s="110">
        <f>IF(O83="",0,MATCH(V83,'R03研修事業一覧'!$N:$N,0)-1)</f>
        <v>0</v>
      </c>
      <c r="H83" s="112" t="str">
        <f>IF(O83="","",VLOOKUP(E83,'R03研修事業一覧'!$1:$1048576,5,0))</f>
        <v/>
      </c>
      <c r="I83" s="112" t="str">
        <f t="shared" si="21"/>
        <v/>
      </c>
      <c r="J83" s="112" t="str">
        <f>IF(I83="","",(VLOOKUP(I83,'R03研修事業一覧'!C:AE,8,0)))&amp;""</f>
        <v/>
      </c>
      <c r="K83" s="112" t="e">
        <f>IF(VLOOKUP(I83,'R03研修事業一覧'!C:AE,5,0)=0,VLOOKUP(I83,'R03研修事業一覧'!C:AE,6,0),"")&amp;""</f>
        <v>#N/A</v>
      </c>
      <c r="L83" s="112" t="e">
        <f>IF(VLOOKUP(I83,'R03研修事業一覧'!$C:$AC,14,0)="","",VLOOKUP(I83,'R03研修事業一覧'!$C:$AC,14,0))</f>
        <v>#N/A</v>
      </c>
      <c r="M83" s="112" t="str">
        <f t="shared" si="22"/>
        <v/>
      </c>
      <c r="N83" s="160"/>
      <c r="O83" s="33"/>
      <c r="P83" s="310" t="str">
        <f t="shared" si="23"/>
        <v/>
      </c>
      <c r="Q83" s="311"/>
      <c r="R83" s="311"/>
      <c r="S83" s="311"/>
      <c r="T83" s="311"/>
      <c r="U83" s="312"/>
      <c r="V83" s="34" t="str">
        <f t="shared" si="24"/>
        <v/>
      </c>
      <c r="W83" s="300" t="str">
        <f t="shared" si="25"/>
        <v/>
      </c>
      <c r="X83" s="301"/>
      <c r="Y83" s="300"/>
      <c r="Z83" s="305"/>
      <c r="AA83" s="301"/>
      <c r="AB83" s="300"/>
      <c r="AC83" s="301"/>
      <c r="AD83" s="300" t="str">
        <f t="shared" si="28"/>
        <v/>
      </c>
      <c r="AE83" s="301"/>
      <c r="AF83" s="302" t="str">
        <f t="shared" si="27"/>
        <v/>
      </c>
      <c r="AG83" s="303"/>
      <c r="AH83" s="303"/>
      <c r="AI83" s="303"/>
      <c r="AJ83" s="303"/>
      <c r="AK83" s="303"/>
      <c r="AL83" s="303"/>
      <c r="AM83" s="304"/>
      <c r="AN83" s="79"/>
      <c r="AO83" s="80"/>
      <c r="AP83" s="80"/>
      <c r="AQ83" s="81"/>
      <c r="AR83" s="81"/>
      <c r="AS83" s="80"/>
      <c r="AT83" s="80"/>
    </row>
    <row r="84" spans="1:46" ht="24" customHeight="1">
      <c r="A84" s="110">
        <v>40</v>
      </c>
      <c r="B84" s="111" t="str">
        <f t="shared" si="17"/>
        <v/>
      </c>
      <c r="C84" s="110" t="str">
        <f t="shared" si="18"/>
        <v/>
      </c>
      <c r="D84" s="110" t="str">
        <f t="shared" si="19"/>
        <v/>
      </c>
      <c r="E84" s="110" t="str">
        <f t="shared" si="20"/>
        <v/>
      </c>
      <c r="F84" s="112" t="e">
        <f>IF(VLOOKUP($O84,'R03研修事業一覧'!$1:$1048576,4,0)="","",VLOOKUP($O84,'R03研修事業一覧'!$1:$1048576,4,0))</f>
        <v>#N/A</v>
      </c>
      <c r="G84" s="110">
        <f>IF(O84="",0,MATCH(V84,'R03研修事業一覧'!$N:$N,0)-1)</f>
        <v>0</v>
      </c>
      <c r="H84" s="112" t="str">
        <f>IF(O84="","",VLOOKUP(E84,'R03研修事業一覧'!$1:$1048576,5,0))</f>
        <v/>
      </c>
      <c r="I84" s="112" t="str">
        <f t="shared" si="21"/>
        <v/>
      </c>
      <c r="J84" s="112" t="str">
        <f>IF(I84="","",(VLOOKUP(I84,'R03研修事業一覧'!C:AE,8,0)))&amp;""</f>
        <v/>
      </c>
      <c r="K84" s="112" t="e">
        <f>IF(VLOOKUP(I84,'R03研修事業一覧'!C:AE,5,0)=0,VLOOKUP(I84,'R03研修事業一覧'!C:AE,6,0),"")&amp;""</f>
        <v>#N/A</v>
      </c>
      <c r="L84" s="112" t="e">
        <f>IF(VLOOKUP(I84,'R03研修事業一覧'!$C:$AC,14,0)="","",VLOOKUP(I84,'R03研修事業一覧'!$C:$AC,14,0))</f>
        <v>#N/A</v>
      </c>
      <c r="M84" s="112" t="str">
        <f t="shared" si="22"/>
        <v/>
      </c>
      <c r="N84" s="160"/>
      <c r="O84" s="33"/>
      <c r="P84" s="310" t="str">
        <f t="shared" si="23"/>
        <v/>
      </c>
      <c r="Q84" s="311"/>
      <c r="R84" s="311"/>
      <c r="S84" s="311"/>
      <c r="T84" s="311"/>
      <c r="U84" s="312"/>
      <c r="V84" s="34" t="str">
        <f t="shared" si="24"/>
        <v/>
      </c>
      <c r="W84" s="300" t="str">
        <f t="shared" si="25"/>
        <v/>
      </c>
      <c r="X84" s="301"/>
      <c r="Y84" s="300"/>
      <c r="Z84" s="305"/>
      <c r="AA84" s="301"/>
      <c r="AB84" s="300"/>
      <c r="AC84" s="301"/>
      <c r="AD84" s="300" t="str">
        <f t="shared" si="28"/>
        <v/>
      </c>
      <c r="AE84" s="301"/>
      <c r="AF84" s="302" t="str">
        <f t="shared" si="27"/>
        <v/>
      </c>
      <c r="AG84" s="303"/>
      <c r="AH84" s="303"/>
      <c r="AI84" s="303"/>
      <c r="AJ84" s="303"/>
      <c r="AK84" s="303"/>
      <c r="AL84" s="303"/>
      <c r="AM84" s="304"/>
      <c r="AN84" s="79"/>
      <c r="AO84" s="80"/>
      <c r="AP84" s="80"/>
      <c r="AQ84" s="81"/>
      <c r="AR84" s="81"/>
      <c r="AS84" s="80"/>
      <c r="AT84" s="80"/>
    </row>
    <row r="85" spans="1:46" ht="24" customHeight="1">
      <c r="A85" s="110">
        <v>41</v>
      </c>
      <c r="B85" s="111" t="str">
        <f t="shared" si="17"/>
        <v/>
      </c>
      <c r="C85" s="110" t="str">
        <f t="shared" si="18"/>
        <v/>
      </c>
      <c r="D85" s="110" t="str">
        <f t="shared" si="19"/>
        <v/>
      </c>
      <c r="E85" s="110" t="str">
        <f t="shared" si="20"/>
        <v/>
      </c>
      <c r="F85" s="112" t="e">
        <f>IF(VLOOKUP($O85,'R03研修事業一覧'!$1:$1048576,4,0)="","",VLOOKUP($O85,'R03研修事業一覧'!$1:$1048576,4,0))</f>
        <v>#N/A</v>
      </c>
      <c r="G85" s="110">
        <f>IF(O85="",0,MATCH(V85,'R03研修事業一覧'!$N:$N,0)-1)</f>
        <v>0</v>
      </c>
      <c r="H85" s="112" t="str">
        <f>IF(O85="","",VLOOKUP(E85,'R03研修事業一覧'!$1:$1048576,5,0))</f>
        <v/>
      </c>
      <c r="I85" s="112" t="str">
        <f t="shared" si="21"/>
        <v/>
      </c>
      <c r="J85" s="112" t="str">
        <f>IF(I85="","",(VLOOKUP(I85,'R03研修事業一覧'!C:AE,8,0)))&amp;""</f>
        <v/>
      </c>
      <c r="K85" s="112" t="e">
        <f>IF(VLOOKUP(I85,'R03研修事業一覧'!C:AE,5,0)=0,VLOOKUP(I85,'R03研修事業一覧'!C:AE,6,0),"")&amp;""</f>
        <v>#N/A</v>
      </c>
      <c r="L85" s="112" t="e">
        <f>IF(VLOOKUP(I85,'R03研修事業一覧'!$C:$AC,14,0)="","",VLOOKUP(I85,'R03研修事業一覧'!$C:$AC,14,0))</f>
        <v>#N/A</v>
      </c>
      <c r="M85" s="112" t="str">
        <f t="shared" si="22"/>
        <v/>
      </c>
      <c r="N85" s="160"/>
      <c r="O85" s="33"/>
      <c r="P85" s="310" t="str">
        <f t="shared" si="23"/>
        <v/>
      </c>
      <c r="Q85" s="311"/>
      <c r="R85" s="311"/>
      <c r="S85" s="311"/>
      <c r="T85" s="311"/>
      <c r="U85" s="312"/>
      <c r="V85" s="34" t="str">
        <f t="shared" si="24"/>
        <v/>
      </c>
      <c r="W85" s="300" t="str">
        <f t="shared" si="25"/>
        <v/>
      </c>
      <c r="X85" s="301"/>
      <c r="Y85" s="300"/>
      <c r="Z85" s="305"/>
      <c r="AA85" s="301"/>
      <c r="AB85" s="300"/>
      <c r="AC85" s="301"/>
      <c r="AD85" s="300" t="str">
        <f t="shared" si="28"/>
        <v/>
      </c>
      <c r="AE85" s="301"/>
      <c r="AF85" s="302" t="str">
        <f t="shared" si="27"/>
        <v/>
      </c>
      <c r="AG85" s="303"/>
      <c r="AH85" s="303"/>
      <c r="AI85" s="303"/>
      <c r="AJ85" s="303"/>
      <c r="AK85" s="303"/>
      <c r="AL85" s="303"/>
      <c r="AM85" s="304"/>
      <c r="AN85" s="79"/>
      <c r="AO85" s="80"/>
      <c r="AP85" s="80"/>
      <c r="AQ85" s="81"/>
      <c r="AR85" s="81"/>
      <c r="AS85" s="80"/>
      <c r="AT85" s="80"/>
    </row>
    <row r="86" spans="1:46" ht="24" customHeight="1">
      <c r="A86" s="110">
        <v>42</v>
      </c>
      <c r="B86" s="111" t="str">
        <f t="shared" si="17"/>
        <v/>
      </c>
      <c r="C86" s="110" t="str">
        <f t="shared" si="18"/>
        <v/>
      </c>
      <c r="D86" s="110" t="str">
        <f t="shared" si="19"/>
        <v/>
      </c>
      <c r="E86" s="110" t="str">
        <f t="shared" si="20"/>
        <v/>
      </c>
      <c r="F86" s="112" t="e">
        <f>IF(VLOOKUP($O86,'R03研修事業一覧'!$1:$1048576,4,0)="","",VLOOKUP($O86,'R03研修事業一覧'!$1:$1048576,4,0))</f>
        <v>#N/A</v>
      </c>
      <c r="G86" s="110">
        <f>IF(O86="",0,MATCH(V86,'R03研修事業一覧'!$N:$N,0)-1)</f>
        <v>0</v>
      </c>
      <c r="H86" s="112" t="str">
        <f>IF(O86="","",VLOOKUP(E86,'R03研修事業一覧'!$1:$1048576,5,0))</f>
        <v/>
      </c>
      <c r="I86" s="112" t="str">
        <f t="shared" si="21"/>
        <v/>
      </c>
      <c r="J86" s="112" t="str">
        <f>IF(I86="","",(VLOOKUP(I86,'R03研修事業一覧'!C:AE,8,0)))&amp;""</f>
        <v/>
      </c>
      <c r="K86" s="112" t="e">
        <f>IF(VLOOKUP(I86,'R03研修事業一覧'!C:AE,5,0)=0,VLOOKUP(I86,'R03研修事業一覧'!C:AE,6,0),"")&amp;""</f>
        <v>#N/A</v>
      </c>
      <c r="L86" s="112" t="e">
        <f>IF(VLOOKUP(I86,'R03研修事業一覧'!$C:$AC,14,0)="","",VLOOKUP(I86,'R03研修事業一覧'!$C:$AC,14,0))</f>
        <v>#N/A</v>
      </c>
      <c r="M86" s="112" t="str">
        <f t="shared" si="22"/>
        <v/>
      </c>
      <c r="N86" s="160"/>
      <c r="O86" s="33"/>
      <c r="P86" s="310" t="str">
        <f t="shared" si="23"/>
        <v/>
      </c>
      <c r="Q86" s="311"/>
      <c r="R86" s="311"/>
      <c r="S86" s="311"/>
      <c r="T86" s="311"/>
      <c r="U86" s="312"/>
      <c r="V86" s="34" t="str">
        <f t="shared" si="24"/>
        <v/>
      </c>
      <c r="W86" s="300" t="str">
        <f t="shared" si="25"/>
        <v/>
      </c>
      <c r="X86" s="301"/>
      <c r="Y86" s="300"/>
      <c r="Z86" s="305"/>
      <c r="AA86" s="301"/>
      <c r="AB86" s="300"/>
      <c r="AC86" s="301"/>
      <c r="AD86" s="300" t="str">
        <f t="shared" si="28"/>
        <v/>
      </c>
      <c r="AE86" s="301"/>
      <c r="AF86" s="302" t="str">
        <f t="shared" si="27"/>
        <v/>
      </c>
      <c r="AG86" s="303"/>
      <c r="AH86" s="303"/>
      <c r="AI86" s="303"/>
      <c r="AJ86" s="303"/>
      <c r="AK86" s="303"/>
      <c r="AL86" s="303"/>
      <c r="AM86" s="304"/>
      <c r="AN86" s="79"/>
      <c r="AO86" s="80"/>
      <c r="AP86" s="80"/>
      <c r="AQ86" s="81"/>
      <c r="AR86" s="81"/>
      <c r="AS86" s="80"/>
      <c r="AT86" s="80"/>
    </row>
    <row r="87" spans="1:46" ht="24" customHeight="1">
      <c r="A87" s="110">
        <v>43</v>
      </c>
      <c r="B87" s="111" t="str">
        <f t="shared" si="17"/>
        <v/>
      </c>
      <c r="C87" s="110" t="str">
        <f t="shared" si="18"/>
        <v/>
      </c>
      <c r="D87" s="110" t="str">
        <f t="shared" si="19"/>
        <v/>
      </c>
      <c r="E87" s="110" t="str">
        <f t="shared" si="20"/>
        <v/>
      </c>
      <c r="F87" s="112" t="e">
        <f>IF(VLOOKUP($O87,'R03研修事業一覧'!$1:$1048576,4,0)="","",VLOOKUP($O87,'R03研修事業一覧'!$1:$1048576,4,0))</f>
        <v>#N/A</v>
      </c>
      <c r="G87" s="110">
        <f>IF(O87="",0,MATCH(V87,'R03研修事業一覧'!$N:$N,0)-1)</f>
        <v>0</v>
      </c>
      <c r="H87" s="112" t="str">
        <f>IF(O87="","",VLOOKUP(E87,'R03研修事業一覧'!$1:$1048576,5,0))</f>
        <v/>
      </c>
      <c r="I87" s="112" t="str">
        <f t="shared" si="21"/>
        <v/>
      </c>
      <c r="J87" s="112" t="str">
        <f>IF(I87="","",(VLOOKUP(I87,'R03研修事業一覧'!C:AE,8,0)))&amp;""</f>
        <v/>
      </c>
      <c r="K87" s="112" t="e">
        <f>IF(VLOOKUP(I87,'R03研修事業一覧'!C:AE,5,0)=0,VLOOKUP(I87,'R03研修事業一覧'!C:AE,6,0),"")&amp;""</f>
        <v>#N/A</v>
      </c>
      <c r="L87" s="112" t="e">
        <f>IF(VLOOKUP(I87,'R03研修事業一覧'!$C:$AC,14,0)="","",VLOOKUP(I87,'R03研修事業一覧'!$C:$AC,14,0))</f>
        <v>#N/A</v>
      </c>
      <c r="M87" s="112" t="str">
        <f t="shared" si="22"/>
        <v/>
      </c>
      <c r="N87" s="160"/>
      <c r="O87" s="33"/>
      <c r="P87" s="310" t="str">
        <f t="shared" si="23"/>
        <v/>
      </c>
      <c r="Q87" s="311"/>
      <c r="R87" s="311"/>
      <c r="S87" s="311"/>
      <c r="T87" s="311"/>
      <c r="U87" s="312"/>
      <c r="V87" s="34" t="str">
        <f t="shared" si="24"/>
        <v/>
      </c>
      <c r="W87" s="300" t="str">
        <f t="shared" si="25"/>
        <v/>
      </c>
      <c r="X87" s="301"/>
      <c r="Y87" s="300"/>
      <c r="Z87" s="305"/>
      <c r="AA87" s="301"/>
      <c r="AB87" s="300"/>
      <c r="AC87" s="301"/>
      <c r="AD87" s="300" t="str">
        <f t="shared" si="28"/>
        <v/>
      </c>
      <c r="AE87" s="301"/>
      <c r="AF87" s="302" t="str">
        <f t="shared" si="27"/>
        <v/>
      </c>
      <c r="AG87" s="303"/>
      <c r="AH87" s="303"/>
      <c r="AI87" s="303"/>
      <c r="AJ87" s="303"/>
      <c r="AK87" s="303"/>
      <c r="AL87" s="303"/>
      <c r="AM87" s="304"/>
      <c r="AN87" s="79"/>
      <c r="AO87" s="80"/>
      <c r="AP87" s="80"/>
      <c r="AQ87" s="81"/>
      <c r="AR87" s="81"/>
      <c r="AS87" s="80"/>
      <c r="AT87" s="80"/>
    </row>
    <row r="88" spans="1:46" ht="24" customHeight="1">
      <c r="A88" s="110">
        <v>44</v>
      </c>
      <c r="B88" s="111" t="str">
        <f t="shared" si="17"/>
        <v/>
      </c>
      <c r="C88" s="110" t="str">
        <f t="shared" si="18"/>
        <v/>
      </c>
      <c r="D88" s="110" t="str">
        <f t="shared" si="19"/>
        <v/>
      </c>
      <c r="E88" s="110" t="str">
        <f t="shared" si="20"/>
        <v/>
      </c>
      <c r="F88" s="112" t="e">
        <f>IF(VLOOKUP($O88,'R03研修事業一覧'!$1:$1048576,4,0)="","",VLOOKUP($O88,'R03研修事業一覧'!$1:$1048576,4,0))</f>
        <v>#N/A</v>
      </c>
      <c r="G88" s="110">
        <f>IF(O88="",0,MATCH(V88,'R03研修事業一覧'!$N:$N,0)-1)</f>
        <v>0</v>
      </c>
      <c r="H88" s="112" t="str">
        <f>IF(O88="","",VLOOKUP(E88,'R03研修事業一覧'!$1:$1048576,5,0))</f>
        <v/>
      </c>
      <c r="I88" s="112" t="str">
        <f t="shared" si="21"/>
        <v/>
      </c>
      <c r="J88" s="112" t="str">
        <f>IF(I88="","",(VLOOKUP(I88,'R03研修事業一覧'!C:AE,8,0)))&amp;""</f>
        <v/>
      </c>
      <c r="K88" s="112" t="e">
        <f>IF(VLOOKUP(I88,'R03研修事業一覧'!C:AE,5,0)=0,VLOOKUP(I88,'R03研修事業一覧'!C:AE,6,0),"")&amp;""</f>
        <v>#N/A</v>
      </c>
      <c r="L88" s="112" t="e">
        <f>IF(VLOOKUP(I88,'R03研修事業一覧'!$C:$AC,14,0)="","",VLOOKUP(I88,'R03研修事業一覧'!$C:$AC,14,0))</f>
        <v>#N/A</v>
      </c>
      <c r="M88" s="112" t="str">
        <f t="shared" si="22"/>
        <v/>
      </c>
      <c r="N88" s="160"/>
      <c r="O88" s="33"/>
      <c r="P88" s="310" t="str">
        <f t="shared" si="23"/>
        <v/>
      </c>
      <c r="Q88" s="311"/>
      <c r="R88" s="311"/>
      <c r="S88" s="311"/>
      <c r="T88" s="311"/>
      <c r="U88" s="312"/>
      <c r="V88" s="34" t="str">
        <f t="shared" si="24"/>
        <v/>
      </c>
      <c r="W88" s="300" t="str">
        <f t="shared" si="25"/>
        <v/>
      </c>
      <c r="X88" s="301"/>
      <c r="Y88" s="300"/>
      <c r="Z88" s="305"/>
      <c r="AA88" s="301"/>
      <c r="AB88" s="300"/>
      <c r="AC88" s="301"/>
      <c r="AD88" s="300" t="str">
        <f t="shared" si="28"/>
        <v/>
      </c>
      <c r="AE88" s="301"/>
      <c r="AF88" s="302" t="str">
        <f t="shared" si="27"/>
        <v/>
      </c>
      <c r="AG88" s="303"/>
      <c r="AH88" s="303"/>
      <c r="AI88" s="303"/>
      <c r="AJ88" s="303"/>
      <c r="AK88" s="303"/>
      <c r="AL88" s="303"/>
      <c r="AM88" s="304"/>
      <c r="AN88" s="79"/>
      <c r="AO88" s="80"/>
      <c r="AP88" s="80"/>
      <c r="AQ88" s="81"/>
      <c r="AR88" s="81"/>
      <c r="AS88" s="80"/>
      <c r="AT88" s="80"/>
    </row>
    <row r="89" spans="1:46" ht="24" customHeight="1">
      <c r="A89" s="110">
        <v>45</v>
      </c>
      <c r="B89" s="111" t="str">
        <f t="shared" si="17"/>
        <v/>
      </c>
      <c r="C89" s="110" t="str">
        <f t="shared" si="18"/>
        <v/>
      </c>
      <c r="D89" s="110" t="str">
        <f t="shared" si="19"/>
        <v/>
      </c>
      <c r="E89" s="110" t="str">
        <f t="shared" si="20"/>
        <v/>
      </c>
      <c r="F89" s="112" t="e">
        <f>IF(VLOOKUP($O89,'R03研修事業一覧'!$1:$1048576,4,0)="","",VLOOKUP($O89,'R03研修事業一覧'!$1:$1048576,4,0))</f>
        <v>#N/A</v>
      </c>
      <c r="G89" s="110">
        <f>IF(O89="",0,MATCH(V89,'R03研修事業一覧'!$N:$N,0)-1)</f>
        <v>0</v>
      </c>
      <c r="H89" s="112" t="str">
        <f>IF(O89="","",VLOOKUP(E89,'R03研修事業一覧'!$1:$1048576,5,0))</f>
        <v/>
      </c>
      <c r="I89" s="112" t="str">
        <f t="shared" si="21"/>
        <v/>
      </c>
      <c r="J89" s="112" t="str">
        <f>IF(I89="","",(VLOOKUP(I89,'R03研修事業一覧'!C:AE,8,0)))&amp;""</f>
        <v/>
      </c>
      <c r="K89" s="112" t="e">
        <f>IF(VLOOKUP(I89,'R03研修事業一覧'!C:AE,5,0)=0,VLOOKUP(I89,'R03研修事業一覧'!C:AE,6,0),"")&amp;""</f>
        <v>#N/A</v>
      </c>
      <c r="L89" s="112" t="e">
        <f>IF(VLOOKUP(I89,'R03研修事業一覧'!$C:$AC,14,0)="","",VLOOKUP(I89,'R03研修事業一覧'!$C:$AC,14,0))</f>
        <v>#N/A</v>
      </c>
      <c r="M89" s="112" t="str">
        <f t="shared" si="22"/>
        <v/>
      </c>
      <c r="N89" s="160"/>
      <c r="O89" s="33"/>
      <c r="P89" s="310" t="str">
        <f t="shared" si="23"/>
        <v/>
      </c>
      <c r="Q89" s="311"/>
      <c r="R89" s="311"/>
      <c r="S89" s="311"/>
      <c r="T89" s="311"/>
      <c r="U89" s="312"/>
      <c r="V89" s="34" t="str">
        <f t="shared" si="24"/>
        <v/>
      </c>
      <c r="W89" s="300" t="str">
        <f t="shared" si="25"/>
        <v/>
      </c>
      <c r="X89" s="301"/>
      <c r="Y89" s="300"/>
      <c r="Z89" s="305"/>
      <c r="AA89" s="301"/>
      <c r="AB89" s="300"/>
      <c r="AC89" s="301"/>
      <c r="AD89" s="300" t="str">
        <f t="shared" si="28"/>
        <v/>
      </c>
      <c r="AE89" s="301"/>
      <c r="AF89" s="302" t="str">
        <f t="shared" si="27"/>
        <v/>
      </c>
      <c r="AG89" s="303"/>
      <c r="AH89" s="303"/>
      <c r="AI89" s="303"/>
      <c r="AJ89" s="303"/>
      <c r="AK89" s="303"/>
      <c r="AL89" s="303"/>
      <c r="AM89" s="304"/>
      <c r="AN89" s="79"/>
      <c r="AO89" s="80"/>
      <c r="AP89" s="80"/>
      <c r="AQ89" s="81"/>
      <c r="AR89" s="81"/>
      <c r="AS89" s="80"/>
      <c r="AT89" s="80"/>
    </row>
    <row r="90" spans="1:46" ht="24" customHeight="1">
      <c r="A90" s="110">
        <v>46</v>
      </c>
      <c r="B90" s="111" t="str">
        <f t="shared" si="17"/>
        <v/>
      </c>
      <c r="C90" s="110" t="str">
        <f t="shared" si="18"/>
        <v/>
      </c>
      <c r="D90" s="110" t="str">
        <f t="shared" si="19"/>
        <v/>
      </c>
      <c r="E90" s="110" t="str">
        <f t="shared" si="20"/>
        <v/>
      </c>
      <c r="F90" s="112" t="e">
        <f>IF(VLOOKUP($O90,'R03研修事業一覧'!$1:$1048576,4,0)="","",VLOOKUP($O90,'R03研修事業一覧'!$1:$1048576,4,0))</f>
        <v>#N/A</v>
      </c>
      <c r="G90" s="110">
        <f>IF(O90="",0,MATCH(V90,'R03研修事業一覧'!$N:$N,0)-1)</f>
        <v>0</v>
      </c>
      <c r="H90" s="112" t="str">
        <f>IF(O90="","",VLOOKUP(E90,'R03研修事業一覧'!$1:$1048576,5,0))</f>
        <v/>
      </c>
      <c r="I90" s="112" t="str">
        <f t="shared" si="21"/>
        <v/>
      </c>
      <c r="J90" s="112" t="str">
        <f>IF(I90="","",(VLOOKUP(I90,'R03研修事業一覧'!C:AE,8,0)))&amp;""</f>
        <v/>
      </c>
      <c r="K90" s="112" t="e">
        <f>IF(VLOOKUP(I90,'R03研修事業一覧'!C:AE,5,0)=0,VLOOKUP(I90,'R03研修事業一覧'!C:AE,6,0),"")&amp;""</f>
        <v>#N/A</v>
      </c>
      <c r="L90" s="112" t="e">
        <f>IF(VLOOKUP(I90,'R03研修事業一覧'!$C:$AC,14,0)="","",VLOOKUP(I90,'R03研修事業一覧'!$C:$AC,14,0))</f>
        <v>#N/A</v>
      </c>
      <c r="M90" s="112" t="str">
        <f t="shared" si="22"/>
        <v/>
      </c>
      <c r="N90" s="160"/>
      <c r="O90" s="33"/>
      <c r="P90" s="310" t="str">
        <f t="shared" si="23"/>
        <v/>
      </c>
      <c r="Q90" s="311"/>
      <c r="R90" s="311"/>
      <c r="S90" s="311"/>
      <c r="T90" s="311"/>
      <c r="U90" s="312"/>
      <c r="V90" s="34" t="str">
        <f t="shared" si="24"/>
        <v/>
      </c>
      <c r="W90" s="300" t="str">
        <f t="shared" si="25"/>
        <v/>
      </c>
      <c r="X90" s="301"/>
      <c r="Y90" s="300"/>
      <c r="Z90" s="305"/>
      <c r="AA90" s="301"/>
      <c r="AB90" s="300"/>
      <c r="AC90" s="301"/>
      <c r="AD90" s="300" t="str">
        <f t="shared" si="28"/>
        <v/>
      </c>
      <c r="AE90" s="301"/>
      <c r="AF90" s="302" t="str">
        <f t="shared" si="27"/>
        <v/>
      </c>
      <c r="AG90" s="303"/>
      <c r="AH90" s="303"/>
      <c r="AI90" s="303"/>
      <c r="AJ90" s="303"/>
      <c r="AK90" s="303"/>
      <c r="AL90" s="303"/>
      <c r="AM90" s="304"/>
      <c r="AN90" s="79"/>
      <c r="AO90" s="80"/>
      <c r="AP90" s="80"/>
      <c r="AQ90" s="81"/>
      <c r="AR90" s="81"/>
      <c r="AS90" s="80"/>
      <c r="AT90" s="80"/>
    </row>
    <row r="91" spans="1:46" ht="24" customHeight="1">
      <c r="A91" s="110">
        <v>47</v>
      </c>
      <c r="B91" s="111" t="str">
        <f t="shared" si="17"/>
        <v/>
      </c>
      <c r="C91" s="110" t="str">
        <f t="shared" si="18"/>
        <v/>
      </c>
      <c r="D91" s="110" t="str">
        <f t="shared" si="19"/>
        <v/>
      </c>
      <c r="E91" s="110" t="str">
        <f t="shared" si="20"/>
        <v/>
      </c>
      <c r="F91" s="112" t="e">
        <f>IF(VLOOKUP($O91,'R03研修事業一覧'!$1:$1048576,4,0)="","",VLOOKUP($O91,'R03研修事業一覧'!$1:$1048576,4,0))</f>
        <v>#N/A</v>
      </c>
      <c r="G91" s="110">
        <f>IF(O91="",0,MATCH(V91,'R03研修事業一覧'!$N:$N,0)-1)</f>
        <v>0</v>
      </c>
      <c r="H91" s="112" t="str">
        <f>IF(O91="","",VLOOKUP(E91,'R03研修事業一覧'!$1:$1048576,5,0))</f>
        <v/>
      </c>
      <c r="I91" s="112" t="str">
        <f t="shared" si="21"/>
        <v/>
      </c>
      <c r="J91" s="112" t="str">
        <f>IF(I91="","",(VLOOKUP(I91,'R03研修事業一覧'!C:AE,8,0)))&amp;""</f>
        <v/>
      </c>
      <c r="K91" s="112" t="e">
        <f>IF(VLOOKUP(I91,'R03研修事業一覧'!C:AE,5,0)=0,VLOOKUP(I91,'R03研修事業一覧'!C:AE,6,0),"")&amp;""</f>
        <v>#N/A</v>
      </c>
      <c r="L91" s="112" t="e">
        <f>IF(VLOOKUP(I91,'R03研修事業一覧'!$C:$AC,14,0)="","",VLOOKUP(I91,'R03研修事業一覧'!$C:$AC,14,0))</f>
        <v>#N/A</v>
      </c>
      <c r="M91" s="112" t="str">
        <f t="shared" si="22"/>
        <v/>
      </c>
      <c r="N91" s="160"/>
      <c r="O91" s="33"/>
      <c r="P91" s="310" t="str">
        <f t="shared" si="23"/>
        <v/>
      </c>
      <c r="Q91" s="311"/>
      <c r="R91" s="311"/>
      <c r="S91" s="311"/>
      <c r="T91" s="311"/>
      <c r="U91" s="312"/>
      <c r="V91" s="34" t="str">
        <f t="shared" si="24"/>
        <v/>
      </c>
      <c r="W91" s="300" t="str">
        <f t="shared" si="25"/>
        <v/>
      </c>
      <c r="X91" s="301"/>
      <c r="Y91" s="300"/>
      <c r="Z91" s="305"/>
      <c r="AA91" s="301"/>
      <c r="AB91" s="300"/>
      <c r="AC91" s="301"/>
      <c r="AD91" s="300" t="str">
        <f t="shared" si="28"/>
        <v/>
      </c>
      <c r="AE91" s="301"/>
      <c r="AF91" s="302" t="str">
        <f t="shared" si="27"/>
        <v/>
      </c>
      <c r="AG91" s="303"/>
      <c r="AH91" s="303"/>
      <c r="AI91" s="303"/>
      <c r="AJ91" s="303"/>
      <c r="AK91" s="303"/>
      <c r="AL91" s="303"/>
      <c r="AM91" s="304"/>
      <c r="AN91" s="79"/>
      <c r="AO91" s="80"/>
      <c r="AP91" s="80"/>
      <c r="AQ91" s="81"/>
      <c r="AR91" s="81"/>
      <c r="AS91" s="80"/>
      <c r="AT91" s="80"/>
    </row>
    <row r="92" spans="1:46" ht="24" customHeight="1">
      <c r="A92" s="110">
        <v>48</v>
      </c>
      <c r="B92" s="111" t="str">
        <f t="shared" si="17"/>
        <v/>
      </c>
      <c r="C92" s="110" t="str">
        <f t="shared" si="18"/>
        <v/>
      </c>
      <c r="D92" s="110" t="str">
        <f t="shared" si="19"/>
        <v/>
      </c>
      <c r="E92" s="110" t="str">
        <f t="shared" si="20"/>
        <v/>
      </c>
      <c r="F92" s="112" t="e">
        <f>IF(VLOOKUP($O92,'R03研修事業一覧'!$1:$1048576,4,0)="","",VLOOKUP($O92,'R03研修事業一覧'!$1:$1048576,4,0))</f>
        <v>#N/A</v>
      </c>
      <c r="G92" s="110">
        <f>IF(O92="",0,MATCH(V92,'R03研修事業一覧'!$N:$N,0)-1)</f>
        <v>0</v>
      </c>
      <c r="H92" s="112" t="str">
        <f>IF(O92="","",VLOOKUP(E92,'R03研修事業一覧'!$1:$1048576,5,0))</f>
        <v/>
      </c>
      <c r="I92" s="112" t="str">
        <f t="shared" si="21"/>
        <v/>
      </c>
      <c r="J92" s="112" t="str">
        <f>IF(I92="","",(VLOOKUP(I92,'R03研修事業一覧'!C:AE,8,0)))&amp;""</f>
        <v/>
      </c>
      <c r="K92" s="112" t="e">
        <f>IF(VLOOKUP(I92,'R03研修事業一覧'!C:AE,5,0)=0,VLOOKUP(I92,'R03研修事業一覧'!C:AE,6,0),"")&amp;""</f>
        <v>#N/A</v>
      </c>
      <c r="L92" s="112" t="e">
        <f>IF(VLOOKUP(I92,'R03研修事業一覧'!$C:$AC,14,0)="","",VLOOKUP(I92,'R03研修事業一覧'!$C:$AC,14,0))</f>
        <v>#N/A</v>
      </c>
      <c r="M92" s="112" t="str">
        <f t="shared" si="22"/>
        <v/>
      </c>
      <c r="N92" s="160"/>
      <c r="O92" s="33"/>
      <c r="P92" s="310" t="str">
        <f t="shared" si="23"/>
        <v/>
      </c>
      <c r="Q92" s="311"/>
      <c r="R92" s="311"/>
      <c r="S92" s="311"/>
      <c r="T92" s="311"/>
      <c r="U92" s="312"/>
      <c r="V92" s="34" t="str">
        <f t="shared" si="24"/>
        <v/>
      </c>
      <c r="W92" s="300" t="str">
        <f t="shared" si="25"/>
        <v/>
      </c>
      <c r="X92" s="301"/>
      <c r="Y92" s="300"/>
      <c r="Z92" s="305"/>
      <c r="AA92" s="301"/>
      <c r="AB92" s="300"/>
      <c r="AC92" s="301"/>
      <c r="AD92" s="300" t="str">
        <f t="shared" si="28"/>
        <v/>
      </c>
      <c r="AE92" s="301"/>
      <c r="AF92" s="302" t="str">
        <f t="shared" si="27"/>
        <v/>
      </c>
      <c r="AG92" s="303"/>
      <c r="AH92" s="303"/>
      <c r="AI92" s="303"/>
      <c r="AJ92" s="303"/>
      <c r="AK92" s="303"/>
      <c r="AL92" s="303"/>
      <c r="AM92" s="304"/>
      <c r="AN92" s="79"/>
      <c r="AO92" s="80"/>
      <c r="AP92" s="80"/>
      <c r="AQ92" s="81"/>
      <c r="AR92" s="81"/>
      <c r="AS92" s="80"/>
      <c r="AT92" s="80"/>
    </row>
    <row r="93" spans="1:46" ht="24" customHeight="1">
      <c r="A93" s="110">
        <v>49</v>
      </c>
      <c r="B93" s="111" t="str">
        <f t="shared" si="17"/>
        <v/>
      </c>
      <c r="C93" s="110" t="str">
        <f t="shared" si="18"/>
        <v/>
      </c>
      <c r="D93" s="110" t="str">
        <f t="shared" si="19"/>
        <v/>
      </c>
      <c r="E93" s="110" t="str">
        <f t="shared" si="20"/>
        <v/>
      </c>
      <c r="F93" s="112" t="e">
        <f>IF(VLOOKUP($O93,'R03研修事業一覧'!$1:$1048576,4,0)="","",VLOOKUP($O93,'R03研修事業一覧'!$1:$1048576,4,0))</f>
        <v>#N/A</v>
      </c>
      <c r="G93" s="110">
        <f>IF(O93="",0,MATCH(V93,'R03研修事業一覧'!$N:$N,0)-1)</f>
        <v>0</v>
      </c>
      <c r="H93" s="112" t="str">
        <f>IF(O93="","",VLOOKUP(E93,'R03研修事業一覧'!$1:$1048576,5,0))</f>
        <v/>
      </c>
      <c r="I93" s="112" t="str">
        <f t="shared" si="21"/>
        <v/>
      </c>
      <c r="J93" s="112" t="str">
        <f>IF(I93="","",(VLOOKUP(I93,'R03研修事業一覧'!C:AE,8,0)))&amp;""</f>
        <v/>
      </c>
      <c r="K93" s="112" t="e">
        <f>IF(VLOOKUP(I93,'R03研修事業一覧'!C:AE,5,0)=0,VLOOKUP(I93,'R03研修事業一覧'!C:AE,6,0),"")&amp;""</f>
        <v>#N/A</v>
      </c>
      <c r="L93" s="112" t="e">
        <f>IF(VLOOKUP(I93,'R03研修事業一覧'!$C:$AC,14,0)="","",VLOOKUP(I93,'R03研修事業一覧'!$C:$AC,14,0))</f>
        <v>#N/A</v>
      </c>
      <c r="M93" s="112" t="str">
        <f t="shared" si="22"/>
        <v/>
      </c>
      <c r="N93" s="160"/>
      <c r="O93" s="33"/>
      <c r="P93" s="310" t="str">
        <f t="shared" si="23"/>
        <v/>
      </c>
      <c r="Q93" s="311"/>
      <c r="R93" s="311"/>
      <c r="S93" s="311"/>
      <c r="T93" s="311"/>
      <c r="U93" s="312"/>
      <c r="V93" s="34" t="str">
        <f t="shared" si="24"/>
        <v/>
      </c>
      <c r="W93" s="300" t="str">
        <f t="shared" si="25"/>
        <v/>
      </c>
      <c r="X93" s="301"/>
      <c r="Y93" s="300"/>
      <c r="Z93" s="305"/>
      <c r="AA93" s="301"/>
      <c r="AB93" s="300"/>
      <c r="AC93" s="301"/>
      <c r="AD93" s="300" t="str">
        <f t="shared" si="28"/>
        <v/>
      </c>
      <c r="AE93" s="301"/>
      <c r="AF93" s="302" t="str">
        <f t="shared" si="27"/>
        <v/>
      </c>
      <c r="AG93" s="303"/>
      <c r="AH93" s="303"/>
      <c r="AI93" s="303"/>
      <c r="AJ93" s="303"/>
      <c r="AK93" s="303"/>
      <c r="AL93" s="303"/>
      <c r="AM93" s="304"/>
      <c r="AN93" s="79"/>
      <c r="AO93" s="80"/>
      <c r="AP93" s="80"/>
      <c r="AQ93" s="81"/>
      <c r="AR93" s="81"/>
      <c r="AS93" s="80"/>
      <c r="AT93" s="80"/>
    </row>
    <row r="94" spans="1:46">
      <c r="A94" s="110"/>
      <c r="B94" s="111"/>
      <c r="C94" s="110"/>
      <c r="D94" s="110"/>
      <c r="E94" s="110" t="str">
        <f>IF(O94="","",O94)</f>
        <v/>
      </c>
      <c r="F94" s="112"/>
      <c r="G94" s="110"/>
      <c r="H94" s="112"/>
      <c r="I94" s="112"/>
      <c r="J94" s="112"/>
      <c r="K94" s="112"/>
      <c r="L94" s="112"/>
      <c r="M94" s="112"/>
      <c r="N94" s="171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79"/>
      <c r="AO94" s="94"/>
      <c r="AP94" s="94"/>
      <c r="AQ94" s="95"/>
      <c r="AR94" s="95"/>
      <c r="AS94" s="94"/>
      <c r="AT94" s="94"/>
    </row>
    <row r="95" spans="1:46">
      <c r="E95" s="110" t="str">
        <f>IF(O95="","",O95)</f>
        <v/>
      </c>
      <c r="N95" s="63"/>
      <c r="O95" s="63"/>
      <c r="P95" s="63"/>
      <c r="Q95" s="63"/>
      <c r="R95" s="63"/>
      <c r="S95" s="63"/>
      <c r="T95" s="63"/>
      <c r="U95" s="52"/>
      <c r="V95" s="62"/>
      <c r="W95" s="52"/>
      <c r="X95" s="52"/>
      <c r="Y95" s="52"/>
      <c r="Z95" s="63"/>
      <c r="AA95" s="63"/>
      <c r="AB95" s="63"/>
      <c r="AC95" s="63"/>
      <c r="AD95" s="63"/>
      <c r="AE95" s="306" t="s">
        <v>55</v>
      </c>
      <c r="AF95" s="307"/>
      <c r="AG95" s="308"/>
      <c r="AH95" s="169">
        <v>3</v>
      </c>
      <c r="AI95" s="298" t="s">
        <v>0</v>
      </c>
      <c r="AJ95" s="298"/>
      <c r="AK95" s="168" t="str">
        <f>IF($AK$2="","",$AK$2)</f>
        <v/>
      </c>
      <c r="AL95" s="46" t="s">
        <v>1</v>
      </c>
      <c r="AM95" s="52"/>
      <c r="AO95" s="347"/>
      <c r="AP95" s="347"/>
      <c r="AQ95" s="347"/>
      <c r="AR95" s="347"/>
      <c r="AS95" s="347"/>
      <c r="AT95" s="347"/>
    </row>
    <row r="96" spans="1:46" ht="13.5" customHeight="1">
      <c r="E96" s="110"/>
      <c r="N96" s="63"/>
      <c r="O96" s="63"/>
      <c r="P96" s="63"/>
      <c r="Q96" s="63"/>
      <c r="R96" s="63"/>
      <c r="S96" s="63"/>
      <c r="T96" s="63"/>
      <c r="U96" s="52"/>
      <c r="V96" s="62"/>
      <c r="W96" s="52"/>
      <c r="X96" s="52"/>
      <c r="Y96" s="52"/>
      <c r="Z96" s="63"/>
      <c r="AA96" s="63"/>
      <c r="AB96" s="63"/>
      <c r="AC96" s="63"/>
      <c r="AD96" s="63"/>
      <c r="AE96" s="292" t="s">
        <v>98</v>
      </c>
      <c r="AF96" s="293"/>
      <c r="AG96" s="293"/>
      <c r="AH96" s="293"/>
      <c r="AI96" s="294"/>
      <c r="AJ96" s="295" t="str">
        <f>IF($AJ$3="","",$AJ$3)</f>
        <v/>
      </c>
      <c r="AK96" s="295"/>
      <c r="AL96" s="295"/>
      <c r="AM96" s="52"/>
      <c r="AO96" s="170"/>
      <c r="AP96" s="170"/>
      <c r="AQ96" s="170"/>
      <c r="AR96" s="170"/>
      <c r="AS96" s="170"/>
      <c r="AT96" s="170"/>
    </row>
    <row r="97" spans="1:46">
      <c r="E97" s="110" t="str">
        <f>IF(O97="","",O97)</f>
        <v/>
      </c>
      <c r="N97" s="63"/>
      <c r="O97" s="63"/>
      <c r="P97" s="63"/>
      <c r="Q97" s="63"/>
      <c r="R97" s="63"/>
      <c r="S97" s="63"/>
      <c r="T97" s="63"/>
      <c r="U97" s="52"/>
      <c r="V97" s="62"/>
      <c r="W97" s="52"/>
      <c r="X97" s="52"/>
      <c r="Y97" s="52"/>
      <c r="Z97" s="63"/>
      <c r="AA97" s="63"/>
      <c r="AB97" s="63"/>
      <c r="AC97" s="63"/>
      <c r="AD97" s="63"/>
      <c r="AE97" s="296" t="str">
        <f>IF($AC$11="","",$AC$11)</f>
        <v/>
      </c>
      <c r="AF97" s="297"/>
      <c r="AG97" s="297"/>
      <c r="AH97" s="297"/>
      <c r="AI97" s="297"/>
      <c r="AJ97" s="297"/>
      <c r="AK97" s="298" t="str">
        <f>IF($AJ$11="","",$AJ$11)</f>
        <v/>
      </c>
      <c r="AL97" s="299"/>
      <c r="AM97" s="52"/>
      <c r="AO97" s="49"/>
      <c r="AP97" s="49"/>
      <c r="AQ97" s="49"/>
      <c r="AR97" s="49"/>
      <c r="AS97" s="49"/>
      <c r="AT97" s="170"/>
    </row>
    <row r="98" spans="1:46">
      <c r="A98" s="102"/>
      <c r="B98" s="103"/>
      <c r="C98" s="102"/>
      <c r="D98" s="102"/>
      <c r="E98" s="110" t="str">
        <f>IF(O98="","",O98)</f>
        <v/>
      </c>
      <c r="F98" s="104"/>
      <c r="G98" s="102"/>
      <c r="H98" s="104"/>
      <c r="I98" s="104"/>
      <c r="J98" s="104"/>
      <c r="K98" s="104"/>
      <c r="L98" s="104"/>
      <c r="M98" s="105"/>
      <c r="N98" s="52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71"/>
      <c r="AO98" s="53"/>
      <c r="AP98" s="53"/>
      <c r="AQ98" s="53"/>
      <c r="AR98" s="53"/>
      <c r="AS98" s="53"/>
      <c r="AT98" s="72"/>
    </row>
    <row r="99" spans="1:46" ht="40.5" customHeight="1">
      <c r="A99" s="107" t="s">
        <v>16</v>
      </c>
      <c r="B99" s="107" t="s">
        <v>17</v>
      </c>
      <c r="C99" s="107" t="s">
        <v>9</v>
      </c>
      <c r="D99" s="107" t="s">
        <v>18</v>
      </c>
      <c r="E99" s="108" t="s">
        <v>19</v>
      </c>
      <c r="F99" s="107" t="s">
        <v>20</v>
      </c>
      <c r="G99" s="108" t="s">
        <v>21</v>
      </c>
      <c r="H99" s="108" t="s">
        <v>22</v>
      </c>
      <c r="I99" s="109" t="s">
        <v>29</v>
      </c>
      <c r="J99" s="109" t="s">
        <v>73</v>
      </c>
      <c r="K99" s="109" t="s">
        <v>74</v>
      </c>
      <c r="L99" s="109" t="s">
        <v>127</v>
      </c>
      <c r="M99" s="107" t="s">
        <v>23</v>
      </c>
      <c r="N99" s="150"/>
      <c r="O99" s="172" t="s">
        <v>24</v>
      </c>
      <c r="P99" s="327" t="s">
        <v>25</v>
      </c>
      <c r="Q99" s="328"/>
      <c r="R99" s="328"/>
      <c r="S99" s="328"/>
      <c r="T99" s="328"/>
      <c r="U99" s="329"/>
      <c r="V99" s="75" t="s">
        <v>64</v>
      </c>
      <c r="W99" s="327" t="s">
        <v>26</v>
      </c>
      <c r="X99" s="329"/>
      <c r="Y99" s="327" t="s">
        <v>27</v>
      </c>
      <c r="Z99" s="328"/>
      <c r="AA99" s="329"/>
      <c r="AB99" s="330" t="s">
        <v>66</v>
      </c>
      <c r="AC99" s="329"/>
      <c r="AD99" s="330" t="s">
        <v>115</v>
      </c>
      <c r="AE99" s="329"/>
      <c r="AF99" s="344" t="s">
        <v>310</v>
      </c>
      <c r="AG99" s="345"/>
      <c r="AH99" s="345"/>
      <c r="AI99" s="345"/>
      <c r="AJ99" s="345"/>
      <c r="AK99" s="345"/>
      <c r="AL99" s="345"/>
      <c r="AM99" s="346"/>
      <c r="AN99" s="76"/>
      <c r="AO99" s="70"/>
      <c r="AP99" s="70"/>
      <c r="AR99" s="77"/>
      <c r="AS99" s="70"/>
      <c r="AT99" s="78"/>
    </row>
    <row r="100" spans="1:46" ht="24" customHeight="1">
      <c r="A100" s="110">
        <v>50</v>
      </c>
      <c r="B100" s="111" t="str">
        <f t="shared" ref="B100:B130" si="29">IF(O100="","",$AJ$3)</f>
        <v/>
      </c>
      <c r="C100" s="110" t="str">
        <f t="shared" ref="C100:C130" si="30">IF(O100="","",$AC$11)</f>
        <v/>
      </c>
      <c r="D100" s="110" t="str">
        <f t="shared" ref="D100:D130" si="31">IF(O100="","",$AJ$3&amp;"-"&amp;A100)</f>
        <v/>
      </c>
      <c r="E100" s="110" t="str">
        <f t="shared" ref="E100:E130" si="32">IF(O100="","",O100)</f>
        <v/>
      </c>
      <c r="F100" s="112" t="e">
        <f>IF(VLOOKUP($O100,'R03研修事業一覧'!$1:$1048576,4,0)="","",VLOOKUP($O100,'R03研修事業一覧'!$1:$1048576,4,0))</f>
        <v>#N/A</v>
      </c>
      <c r="G100" s="110">
        <f>IF(O100="",0,MATCH(V100,'R03研修事業一覧'!$N:$N,0)-1)</f>
        <v>0</v>
      </c>
      <c r="H100" s="112" t="str">
        <f>IF(O100="","",VLOOKUP(E100,'R03研修事業一覧'!$1:$1048576,5,0))</f>
        <v/>
      </c>
      <c r="I100" s="112" t="str">
        <f t="shared" ref="I100:I130" si="33">IF(V100="","",E100*100+G100)</f>
        <v/>
      </c>
      <c r="J100" s="112" t="str">
        <f>IF(I100="","",(VLOOKUP(I100,'R03研修事業一覧'!C:AE,8,0)))&amp;""</f>
        <v/>
      </c>
      <c r="K100" s="112" t="e">
        <f>IF(VLOOKUP(I100,'R03研修事業一覧'!C:AE,5,0)=0,VLOOKUP(I100,'R03研修事業一覧'!C:AE,6,0),"")&amp;""</f>
        <v>#N/A</v>
      </c>
      <c r="L100" s="112" t="e">
        <f>IF(VLOOKUP(I100,'R03研修事業一覧'!$C:$AC,14,0)="","",VLOOKUP(I100,'R03研修事業一覧'!$C:$AC,14,0))</f>
        <v>#N/A</v>
      </c>
      <c r="M100" s="112" t="str">
        <f t="shared" ref="M100:M130" si="34">IF(O100="","",$AD$15&amp;"-"&amp;$AG$15&amp;"-"&amp;$AJ$15)</f>
        <v/>
      </c>
      <c r="N100" s="160"/>
      <c r="O100" s="33"/>
      <c r="P100" s="310" t="str">
        <f t="shared" ref="P100:P130" si="35">IF(O100="","",F100)</f>
        <v/>
      </c>
      <c r="Q100" s="311"/>
      <c r="R100" s="311"/>
      <c r="S100" s="311"/>
      <c r="T100" s="311"/>
      <c r="U100" s="312"/>
      <c r="V100" s="34" t="str">
        <f t="shared" ref="V100:V130" si="36">IF(O100="","",H100)</f>
        <v/>
      </c>
      <c r="W100" s="300" t="str">
        <f t="shared" ref="W100:W130" si="37">IF(J100="","",J100)</f>
        <v/>
      </c>
      <c r="X100" s="301"/>
      <c r="Y100" s="300"/>
      <c r="Z100" s="305"/>
      <c r="AA100" s="301"/>
      <c r="AB100" s="300"/>
      <c r="AC100" s="301"/>
      <c r="AD100" s="300" t="str">
        <f t="shared" ref="AD100:AD130" si="38">IF(O100=0,"",K100)</f>
        <v/>
      </c>
      <c r="AE100" s="301"/>
      <c r="AF100" s="302" t="str">
        <f t="shared" ref="AF100:AF130" si="39">IF(O100="","",L100)</f>
        <v/>
      </c>
      <c r="AG100" s="303"/>
      <c r="AH100" s="303"/>
      <c r="AI100" s="303"/>
      <c r="AJ100" s="303"/>
      <c r="AK100" s="303"/>
      <c r="AL100" s="303"/>
      <c r="AM100" s="304"/>
      <c r="AN100" s="79"/>
      <c r="AO100" s="80"/>
      <c r="AP100" s="80"/>
      <c r="AQ100" s="81"/>
      <c r="AR100" s="81"/>
      <c r="AS100" s="80"/>
      <c r="AT100" s="80"/>
    </row>
    <row r="101" spans="1:46" ht="24" customHeight="1">
      <c r="A101" s="110">
        <v>51</v>
      </c>
      <c r="B101" s="111" t="str">
        <f t="shared" si="29"/>
        <v/>
      </c>
      <c r="C101" s="110" t="str">
        <f t="shared" si="30"/>
        <v/>
      </c>
      <c r="D101" s="110" t="str">
        <f t="shared" si="31"/>
        <v/>
      </c>
      <c r="E101" s="110" t="str">
        <f t="shared" si="32"/>
        <v/>
      </c>
      <c r="F101" s="112" t="e">
        <f>IF(VLOOKUP($O101,'R03研修事業一覧'!$1:$1048576,4,0)="","",VLOOKUP($O101,'R03研修事業一覧'!$1:$1048576,4,0))</f>
        <v>#N/A</v>
      </c>
      <c r="G101" s="110">
        <f>IF(O101="",0,MATCH(V101,'R03研修事業一覧'!$N:$N,0)-1)</f>
        <v>0</v>
      </c>
      <c r="H101" s="112" t="str">
        <f>IF(O101="","",VLOOKUP(E101,'R03研修事業一覧'!$1:$1048576,5,0))</f>
        <v/>
      </c>
      <c r="I101" s="112" t="str">
        <f t="shared" si="33"/>
        <v/>
      </c>
      <c r="J101" s="112" t="str">
        <f>IF(I101="","",(VLOOKUP(I101,'R03研修事業一覧'!C:AE,8,0)))&amp;""</f>
        <v/>
      </c>
      <c r="K101" s="112" t="e">
        <f>IF(VLOOKUP(I101,'R03研修事業一覧'!C:AE,5,0)=0,VLOOKUP(I101,'R03研修事業一覧'!C:AE,6,0),"")&amp;""</f>
        <v>#N/A</v>
      </c>
      <c r="L101" s="112" t="e">
        <f>IF(VLOOKUP(I101,'R03研修事業一覧'!$C:$AC,14,0)="","",VLOOKUP(I101,'R03研修事業一覧'!$C:$AC,14,0))</f>
        <v>#N/A</v>
      </c>
      <c r="M101" s="112" t="str">
        <f t="shared" si="34"/>
        <v/>
      </c>
      <c r="N101" s="160"/>
      <c r="O101" s="33"/>
      <c r="P101" s="310" t="str">
        <f t="shared" si="35"/>
        <v/>
      </c>
      <c r="Q101" s="311"/>
      <c r="R101" s="311"/>
      <c r="S101" s="311"/>
      <c r="T101" s="311"/>
      <c r="U101" s="312"/>
      <c r="V101" s="34" t="str">
        <f t="shared" si="36"/>
        <v/>
      </c>
      <c r="W101" s="300" t="str">
        <f t="shared" si="37"/>
        <v/>
      </c>
      <c r="X101" s="301"/>
      <c r="Y101" s="300"/>
      <c r="Z101" s="305"/>
      <c r="AA101" s="301"/>
      <c r="AB101" s="300"/>
      <c r="AC101" s="301"/>
      <c r="AD101" s="300" t="str">
        <f t="shared" si="38"/>
        <v/>
      </c>
      <c r="AE101" s="301"/>
      <c r="AF101" s="302" t="str">
        <f t="shared" si="39"/>
        <v/>
      </c>
      <c r="AG101" s="303"/>
      <c r="AH101" s="303"/>
      <c r="AI101" s="303"/>
      <c r="AJ101" s="303"/>
      <c r="AK101" s="303"/>
      <c r="AL101" s="303"/>
      <c r="AM101" s="304"/>
      <c r="AN101" s="79"/>
      <c r="AO101" s="80"/>
      <c r="AP101" s="80"/>
      <c r="AQ101" s="81"/>
      <c r="AR101" s="81"/>
      <c r="AS101" s="80"/>
      <c r="AT101" s="80"/>
    </row>
    <row r="102" spans="1:46" ht="24" customHeight="1">
      <c r="A102" s="110">
        <v>52</v>
      </c>
      <c r="B102" s="111" t="str">
        <f t="shared" si="29"/>
        <v/>
      </c>
      <c r="C102" s="110" t="str">
        <f t="shared" si="30"/>
        <v/>
      </c>
      <c r="D102" s="110" t="str">
        <f t="shared" si="31"/>
        <v/>
      </c>
      <c r="E102" s="110" t="str">
        <f t="shared" si="32"/>
        <v/>
      </c>
      <c r="F102" s="112" t="e">
        <f>IF(VLOOKUP($O102,'R03研修事業一覧'!$1:$1048576,4,0)="","",VLOOKUP($O102,'R03研修事業一覧'!$1:$1048576,4,0))</f>
        <v>#N/A</v>
      </c>
      <c r="G102" s="110">
        <f>IF(O102="",0,MATCH(V102,'R03研修事業一覧'!$N:$N,0)-1)</f>
        <v>0</v>
      </c>
      <c r="H102" s="112" t="str">
        <f>IF(O102="","",VLOOKUP(E102,'R03研修事業一覧'!$1:$1048576,5,0))</f>
        <v/>
      </c>
      <c r="I102" s="112" t="str">
        <f t="shared" si="33"/>
        <v/>
      </c>
      <c r="J102" s="112" t="str">
        <f>IF(I102="","",(VLOOKUP(I102,'R03研修事業一覧'!C:AE,8,0)))&amp;""</f>
        <v/>
      </c>
      <c r="K102" s="112" t="e">
        <f>IF(VLOOKUP(I102,'R03研修事業一覧'!C:AE,5,0)=0,VLOOKUP(I102,'R03研修事業一覧'!C:AE,6,0),"")&amp;""</f>
        <v>#N/A</v>
      </c>
      <c r="L102" s="112" t="e">
        <f>IF(VLOOKUP(I102,'R03研修事業一覧'!$C:$AC,14,0)="","",VLOOKUP(I102,'R03研修事業一覧'!$C:$AC,14,0))</f>
        <v>#N/A</v>
      </c>
      <c r="M102" s="112" t="str">
        <f t="shared" si="34"/>
        <v/>
      </c>
      <c r="N102" s="160"/>
      <c r="O102" s="33"/>
      <c r="P102" s="310" t="str">
        <f t="shared" si="35"/>
        <v/>
      </c>
      <c r="Q102" s="311"/>
      <c r="R102" s="311"/>
      <c r="S102" s="311"/>
      <c r="T102" s="311"/>
      <c r="U102" s="312"/>
      <c r="V102" s="34" t="str">
        <f t="shared" si="36"/>
        <v/>
      </c>
      <c r="W102" s="300" t="str">
        <f t="shared" si="37"/>
        <v/>
      </c>
      <c r="X102" s="301"/>
      <c r="Y102" s="300"/>
      <c r="Z102" s="305"/>
      <c r="AA102" s="301"/>
      <c r="AB102" s="300"/>
      <c r="AC102" s="301"/>
      <c r="AD102" s="300" t="str">
        <f t="shared" si="38"/>
        <v/>
      </c>
      <c r="AE102" s="301"/>
      <c r="AF102" s="302" t="str">
        <f t="shared" si="39"/>
        <v/>
      </c>
      <c r="AG102" s="303"/>
      <c r="AH102" s="303"/>
      <c r="AI102" s="303"/>
      <c r="AJ102" s="303"/>
      <c r="AK102" s="303"/>
      <c r="AL102" s="303"/>
      <c r="AM102" s="304"/>
      <c r="AN102" s="79"/>
      <c r="AO102" s="80"/>
      <c r="AP102" s="80"/>
      <c r="AQ102" s="81"/>
      <c r="AR102" s="81"/>
      <c r="AS102" s="80"/>
      <c r="AT102" s="80"/>
    </row>
    <row r="103" spans="1:46" ht="24" customHeight="1">
      <c r="A103" s="110">
        <v>53</v>
      </c>
      <c r="B103" s="111" t="str">
        <f t="shared" si="29"/>
        <v/>
      </c>
      <c r="C103" s="110" t="str">
        <f t="shared" si="30"/>
        <v/>
      </c>
      <c r="D103" s="110" t="str">
        <f t="shared" si="31"/>
        <v/>
      </c>
      <c r="E103" s="110" t="str">
        <f t="shared" si="32"/>
        <v/>
      </c>
      <c r="F103" s="112" t="e">
        <f>IF(VLOOKUP($O103,'R03研修事業一覧'!$1:$1048576,4,0)="","",VLOOKUP($O103,'R03研修事業一覧'!$1:$1048576,4,0))</f>
        <v>#N/A</v>
      </c>
      <c r="G103" s="110">
        <f>IF(O103="",0,MATCH(V103,'R03研修事業一覧'!$N:$N,0)-1)</f>
        <v>0</v>
      </c>
      <c r="H103" s="112" t="str">
        <f>IF(O103="","",VLOOKUP(E103,'R03研修事業一覧'!$1:$1048576,5,0))</f>
        <v/>
      </c>
      <c r="I103" s="112" t="str">
        <f t="shared" si="33"/>
        <v/>
      </c>
      <c r="J103" s="112" t="str">
        <f>IF(I103="","",(VLOOKUP(I103,'R03研修事業一覧'!C:AE,8,0)))&amp;""</f>
        <v/>
      </c>
      <c r="K103" s="112" t="e">
        <f>IF(VLOOKUP(I103,'R03研修事業一覧'!C:AE,5,0)=0,VLOOKUP(I103,'R03研修事業一覧'!C:AE,6,0),"")&amp;""</f>
        <v>#N/A</v>
      </c>
      <c r="L103" s="112" t="e">
        <f>IF(VLOOKUP(I103,'R03研修事業一覧'!$C:$AC,14,0)="","",VLOOKUP(I103,'R03研修事業一覧'!$C:$AC,14,0))</f>
        <v>#N/A</v>
      </c>
      <c r="M103" s="112" t="str">
        <f t="shared" si="34"/>
        <v/>
      </c>
      <c r="N103" s="160"/>
      <c r="O103" s="33"/>
      <c r="P103" s="310" t="str">
        <f t="shared" si="35"/>
        <v/>
      </c>
      <c r="Q103" s="311"/>
      <c r="R103" s="311"/>
      <c r="S103" s="311"/>
      <c r="T103" s="311"/>
      <c r="U103" s="312"/>
      <c r="V103" s="34" t="str">
        <f t="shared" si="36"/>
        <v/>
      </c>
      <c r="W103" s="300" t="str">
        <f t="shared" si="37"/>
        <v/>
      </c>
      <c r="X103" s="301"/>
      <c r="Y103" s="300"/>
      <c r="Z103" s="305"/>
      <c r="AA103" s="301"/>
      <c r="AB103" s="300"/>
      <c r="AC103" s="301"/>
      <c r="AD103" s="300" t="str">
        <f t="shared" si="38"/>
        <v/>
      </c>
      <c r="AE103" s="301"/>
      <c r="AF103" s="302" t="str">
        <f t="shared" si="39"/>
        <v/>
      </c>
      <c r="AG103" s="303"/>
      <c r="AH103" s="303"/>
      <c r="AI103" s="303"/>
      <c r="AJ103" s="303"/>
      <c r="AK103" s="303"/>
      <c r="AL103" s="303"/>
      <c r="AM103" s="304"/>
      <c r="AN103" s="79"/>
      <c r="AO103" s="80"/>
      <c r="AP103" s="80"/>
      <c r="AQ103" s="81"/>
      <c r="AR103" s="81"/>
      <c r="AS103" s="80"/>
      <c r="AT103" s="80"/>
    </row>
    <row r="104" spans="1:46" ht="24" customHeight="1">
      <c r="A104" s="110">
        <v>54</v>
      </c>
      <c r="B104" s="111" t="str">
        <f t="shared" si="29"/>
        <v/>
      </c>
      <c r="C104" s="110" t="str">
        <f t="shared" si="30"/>
        <v/>
      </c>
      <c r="D104" s="110" t="str">
        <f t="shared" si="31"/>
        <v/>
      </c>
      <c r="E104" s="110" t="str">
        <f t="shared" si="32"/>
        <v/>
      </c>
      <c r="F104" s="112" t="e">
        <f>IF(VLOOKUP($O104,'R03研修事業一覧'!$1:$1048576,4,0)="","",VLOOKUP($O104,'R03研修事業一覧'!$1:$1048576,4,0))</f>
        <v>#N/A</v>
      </c>
      <c r="G104" s="110">
        <f>IF(O104="",0,MATCH(V104,'R03研修事業一覧'!$N:$N,0)-1)</f>
        <v>0</v>
      </c>
      <c r="H104" s="112" t="str">
        <f>IF(O104="","",VLOOKUP(E104,'R03研修事業一覧'!$1:$1048576,5,0))</f>
        <v/>
      </c>
      <c r="I104" s="112" t="str">
        <f t="shared" si="33"/>
        <v/>
      </c>
      <c r="J104" s="112" t="str">
        <f>IF(I104="","",(VLOOKUP(I104,'R03研修事業一覧'!C:AE,8,0)))&amp;""</f>
        <v/>
      </c>
      <c r="K104" s="112" t="e">
        <f>IF(VLOOKUP(I104,'R03研修事業一覧'!C:AE,5,0)=0,VLOOKUP(I104,'R03研修事業一覧'!C:AE,6,0),"")&amp;""</f>
        <v>#N/A</v>
      </c>
      <c r="L104" s="112" t="e">
        <f>IF(VLOOKUP(I104,'R03研修事業一覧'!$C:$AC,14,0)="","",VLOOKUP(I104,'R03研修事業一覧'!$C:$AC,14,0))</f>
        <v>#N/A</v>
      </c>
      <c r="M104" s="112" t="str">
        <f t="shared" si="34"/>
        <v/>
      </c>
      <c r="N104" s="160"/>
      <c r="O104" s="33"/>
      <c r="P104" s="310" t="str">
        <f t="shared" si="35"/>
        <v/>
      </c>
      <c r="Q104" s="311"/>
      <c r="R104" s="311"/>
      <c r="S104" s="311"/>
      <c r="T104" s="311"/>
      <c r="U104" s="312"/>
      <c r="V104" s="34" t="str">
        <f t="shared" si="36"/>
        <v/>
      </c>
      <c r="W104" s="300" t="str">
        <f t="shared" si="37"/>
        <v/>
      </c>
      <c r="X104" s="301"/>
      <c r="Y104" s="300"/>
      <c r="Z104" s="305"/>
      <c r="AA104" s="301"/>
      <c r="AB104" s="300"/>
      <c r="AC104" s="301"/>
      <c r="AD104" s="300" t="str">
        <f t="shared" si="38"/>
        <v/>
      </c>
      <c r="AE104" s="301"/>
      <c r="AF104" s="302" t="str">
        <f t="shared" si="39"/>
        <v/>
      </c>
      <c r="AG104" s="303"/>
      <c r="AH104" s="303"/>
      <c r="AI104" s="303"/>
      <c r="AJ104" s="303"/>
      <c r="AK104" s="303"/>
      <c r="AL104" s="303"/>
      <c r="AM104" s="304"/>
      <c r="AN104" s="79"/>
      <c r="AO104" s="80"/>
      <c r="AP104" s="80"/>
      <c r="AQ104" s="81"/>
      <c r="AR104" s="81"/>
      <c r="AS104" s="80"/>
      <c r="AT104" s="80"/>
    </row>
    <row r="105" spans="1:46" ht="24" customHeight="1">
      <c r="A105" s="110">
        <v>55</v>
      </c>
      <c r="B105" s="111" t="str">
        <f t="shared" si="29"/>
        <v/>
      </c>
      <c r="C105" s="110" t="str">
        <f t="shared" si="30"/>
        <v/>
      </c>
      <c r="D105" s="110" t="str">
        <f t="shared" si="31"/>
        <v/>
      </c>
      <c r="E105" s="110" t="str">
        <f t="shared" si="32"/>
        <v/>
      </c>
      <c r="F105" s="112" t="e">
        <f>IF(VLOOKUP($O105,'R03研修事業一覧'!$1:$1048576,4,0)="","",VLOOKUP($O105,'R03研修事業一覧'!$1:$1048576,4,0))</f>
        <v>#N/A</v>
      </c>
      <c r="G105" s="110">
        <f>IF(O105="",0,MATCH(V105,'R03研修事業一覧'!$N:$N,0)-1)</f>
        <v>0</v>
      </c>
      <c r="H105" s="112" t="str">
        <f>IF(O105="","",VLOOKUP(E105,'R03研修事業一覧'!$1:$1048576,5,0))</f>
        <v/>
      </c>
      <c r="I105" s="112" t="str">
        <f t="shared" si="33"/>
        <v/>
      </c>
      <c r="J105" s="112" t="str">
        <f>IF(I105="","",(VLOOKUP(I105,'R03研修事業一覧'!C:AE,8,0)))&amp;""</f>
        <v/>
      </c>
      <c r="K105" s="112" t="e">
        <f>IF(VLOOKUP(I105,'R03研修事業一覧'!C:AE,5,0)=0,VLOOKUP(I105,'R03研修事業一覧'!C:AE,6,0),"")&amp;""</f>
        <v>#N/A</v>
      </c>
      <c r="L105" s="112" t="e">
        <f>IF(VLOOKUP(I105,'R03研修事業一覧'!$C:$AC,14,0)="","",VLOOKUP(I105,'R03研修事業一覧'!$C:$AC,14,0))</f>
        <v>#N/A</v>
      </c>
      <c r="M105" s="112" t="str">
        <f t="shared" si="34"/>
        <v/>
      </c>
      <c r="N105" s="160"/>
      <c r="O105" s="33"/>
      <c r="P105" s="310" t="str">
        <f t="shared" si="35"/>
        <v/>
      </c>
      <c r="Q105" s="311"/>
      <c r="R105" s="311"/>
      <c r="S105" s="311"/>
      <c r="T105" s="311"/>
      <c r="U105" s="312"/>
      <c r="V105" s="34" t="str">
        <f t="shared" si="36"/>
        <v/>
      </c>
      <c r="W105" s="300" t="str">
        <f t="shared" si="37"/>
        <v/>
      </c>
      <c r="X105" s="301"/>
      <c r="Y105" s="300"/>
      <c r="Z105" s="305"/>
      <c r="AA105" s="301"/>
      <c r="AB105" s="300"/>
      <c r="AC105" s="301"/>
      <c r="AD105" s="300" t="str">
        <f t="shared" si="38"/>
        <v/>
      </c>
      <c r="AE105" s="301"/>
      <c r="AF105" s="302" t="str">
        <f t="shared" si="39"/>
        <v/>
      </c>
      <c r="AG105" s="303"/>
      <c r="AH105" s="303"/>
      <c r="AI105" s="303"/>
      <c r="AJ105" s="303"/>
      <c r="AK105" s="303"/>
      <c r="AL105" s="303"/>
      <c r="AM105" s="304"/>
      <c r="AN105" s="79"/>
      <c r="AO105" s="80"/>
      <c r="AP105" s="80"/>
      <c r="AQ105" s="81"/>
      <c r="AR105" s="81"/>
      <c r="AS105" s="80"/>
      <c r="AT105" s="80"/>
    </row>
    <row r="106" spans="1:46" ht="24" customHeight="1">
      <c r="A106" s="110">
        <v>56</v>
      </c>
      <c r="B106" s="111" t="str">
        <f t="shared" si="29"/>
        <v/>
      </c>
      <c r="C106" s="110" t="str">
        <f t="shared" si="30"/>
        <v/>
      </c>
      <c r="D106" s="110" t="str">
        <f t="shared" si="31"/>
        <v/>
      </c>
      <c r="E106" s="110" t="str">
        <f t="shared" si="32"/>
        <v/>
      </c>
      <c r="F106" s="112" t="e">
        <f>IF(VLOOKUP($O106,'R03研修事業一覧'!$1:$1048576,4,0)="","",VLOOKUP($O106,'R03研修事業一覧'!$1:$1048576,4,0))</f>
        <v>#N/A</v>
      </c>
      <c r="G106" s="110">
        <f>IF(O106="",0,MATCH(V106,'R03研修事業一覧'!$N:$N,0)-1)</f>
        <v>0</v>
      </c>
      <c r="H106" s="112" t="str">
        <f>IF(O106="","",VLOOKUP(E106,'R03研修事業一覧'!$1:$1048576,5,0))</f>
        <v/>
      </c>
      <c r="I106" s="112" t="str">
        <f t="shared" si="33"/>
        <v/>
      </c>
      <c r="J106" s="112" t="str">
        <f>IF(I106="","",(VLOOKUP(I106,'R03研修事業一覧'!C:AE,8,0)))&amp;""</f>
        <v/>
      </c>
      <c r="K106" s="112" t="e">
        <f>IF(VLOOKUP(I106,'R03研修事業一覧'!C:AE,5,0)=0,VLOOKUP(I106,'R03研修事業一覧'!C:AE,6,0),"")&amp;""</f>
        <v>#N/A</v>
      </c>
      <c r="L106" s="112" t="e">
        <f>IF(VLOOKUP(I106,'R03研修事業一覧'!$C:$AC,14,0)="","",VLOOKUP(I106,'R03研修事業一覧'!$C:$AC,14,0))</f>
        <v>#N/A</v>
      </c>
      <c r="M106" s="112" t="str">
        <f t="shared" si="34"/>
        <v/>
      </c>
      <c r="N106" s="160"/>
      <c r="O106" s="33"/>
      <c r="P106" s="310" t="str">
        <f t="shared" si="35"/>
        <v/>
      </c>
      <c r="Q106" s="311"/>
      <c r="R106" s="311"/>
      <c r="S106" s="311"/>
      <c r="T106" s="311"/>
      <c r="U106" s="312"/>
      <c r="V106" s="34" t="str">
        <f t="shared" si="36"/>
        <v/>
      </c>
      <c r="W106" s="300" t="str">
        <f t="shared" si="37"/>
        <v/>
      </c>
      <c r="X106" s="301"/>
      <c r="Y106" s="300"/>
      <c r="Z106" s="305"/>
      <c r="AA106" s="301"/>
      <c r="AB106" s="300"/>
      <c r="AC106" s="301"/>
      <c r="AD106" s="300" t="str">
        <f t="shared" si="38"/>
        <v/>
      </c>
      <c r="AE106" s="301"/>
      <c r="AF106" s="302" t="str">
        <f t="shared" si="39"/>
        <v/>
      </c>
      <c r="AG106" s="303"/>
      <c r="AH106" s="303"/>
      <c r="AI106" s="303"/>
      <c r="AJ106" s="303"/>
      <c r="AK106" s="303"/>
      <c r="AL106" s="303"/>
      <c r="AM106" s="304"/>
      <c r="AN106" s="79"/>
      <c r="AO106" s="80"/>
      <c r="AP106" s="80"/>
      <c r="AQ106" s="81"/>
      <c r="AR106" s="81"/>
      <c r="AS106" s="80"/>
      <c r="AT106" s="80"/>
    </row>
    <row r="107" spans="1:46" ht="24" customHeight="1">
      <c r="A107" s="110">
        <v>57</v>
      </c>
      <c r="B107" s="111" t="str">
        <f t="shared" si="29"/>
        <v/>
      </c>
      <c r="C107" s="110" t="str">
        <f t="shared" si="30"/>
        <v/>
      </c>
      <c r="D107" s="110" t="str">
        <f t="shared" si="31"/>
        <v/>
      </c>
      <c r="E107" s="110" t="str">
        <f t="shared" si="32"/>
        <v/>
      </c>
      <c r="F107" s="112" t="e">
        <f>IF(VLOOKUP($O107,'R03研修事業一覧'!$1:$1048576,4,0)="","",VLOOKUP($O107,'R03研修事業一覧'!$1:$1048576,4,0))</f>
        <v>#N/A</v>
      </c>
      <c r="G107" s="110">
        <f>IF(O107="",0,MATCH(V107,'R03研修事業一覧'!$N:$N,0)-1)</f>
        <v>0</v>
      </c>
      <c r="H107" s="112" t="str">
        <f>IF(O107="","",VLOOKUP(E107,'R03研修事業一覧'!$1:$1048576,5,0))</f>
        <v/>
      </c>
      <c r="I107" s="112" t="str">
        <f t="shared" si="33"/>
        <v/>
      </c>
      <c r="J107" s="112" t="str">
        <f>IF(I107="","",(VLOOKUP(I107,'R03研修事業一覧'!C:AE,8,0)))&amp;""</f>
        <v/>
      </c>
      <c r="K107" s="112" t="e">
        <f>IF(VLOOKUP(I107,'R03研修事業一覧'!C:AE,5,0)=0,VLOOKUP(I107,'R03研修事業一覧'!C:AE,6,0),"")&amp;""</f>
        <v>#N/A</v>
      </c>
      <c r="L107" s="112" t="e">
        <f>IF(VLOOKUP(I107,'R03研修事業一覧'!$C:$AC,14,0)="","",VLOOKUP(I107,'R03研修事業一覧'!$C:$AC,14,0))</f>
        <v>#N/A</v>
      </c>
      <c r="M107" s="112" t="str">
        <f t="shared" si="34"/>
        <v/>
      </c>
      <c r="N107" s="160"/>
      <c r="O107" s="33"/>
      <c r="P107" s="310" t="str">
        <f t="shared" si="35"/>
        <v/>
      </c>
      <c r="Q107" s="311"/>
      <c r="R107" s="311"/>
      <c r="S107" s="311"/>
      <c r="T107" s="311"/>
      <c r="U107" s="312"/>
      <c r="V107" s="34" t="str">
        <f t="shared" si="36"/>
        <v/>
      </c>
      <c r="W107" s="300" t="str">
        <f t="shared" si="37"/>
        <v/>
      </c>
      <c r="X107" s="301"/>
      <c r="Y107" s="300"/>
      <c r="Z107" s="305"/>
      <c r="AA107" s="301"/>
      <c r="AB107" s="300"/>
      <c r="AC107" s="301"/>
      <c r="AD107" s="300" t="str">
        <f t="shared" si="38"/>
        <v/>
      </c>
      <c r="AE107" s="301"/>
      <c r="AF107" s="302" t="str">
        <f t="shared" si="39"/>
        <v/>
      </c>
      <c r="AG107" s="303"/>
      <c r="AH107" s="303"/>
      <c r="AI107" s="303"/>
      <c r="AJ107" s="303"/>
      <c r="AK107" s="303"/>
      <c r="AL107" s="303"/>
      <c r="AM107" s="304"/>
      <c r="AN107" s="79"/>
      <c r="AO107" s="80"/>
      <c r="AP107" s="80"/>
      <c r="AQ107" s="81"/>
      <c r="AR107" s="81"/>
      <c r="AS107" s="80"/>
      <c r="AT107" s="80"/>
    </row>
    <row r="108" spans="1:46" ht="24" customHeight="1">
      <c r="A108" s="110">
        <v>58</v>
      </c>
      <c r="B108" s="111" t="str">
        <f t="shared" si="29"/>
        <v/>
      </c>
      <c r="C108" s="110" t="str">
        <f t="shared" si="30"/>
        <v/>
      </c>
      <c r="D108" s="110" t="str">
        <f t="shared" si="31"/>
        <v/>
      </c>
      <c r="E108" s="110" t="str">
        <f t="shared" si="32"/>
        <v/>
      </c>
      <c r="F108" s="112" t="e">
        <f>IF(VLOOKUP($O108,'R03研修事業一覧'!$1:$1048576,4,0)="","",VLOOKUP($O108,'R03研修事業一覧'!$1:$1048576,4,0))</f>
        <v>#N/A</v>
      </c>
      <c r="G108" s="110">
        <f>IF(O108="",0,MATCH(V108,'R03研修事業一覧'!$N:$N,0)-1)</f>
        <v>0</v>
      </c>
      <c r="H108" s="112" t="str">
        <f>IF(O108="","",VLOOKUP(E108,'R03研修事業一覧'!$1:$1048576,5,0))</f>
        <v/>
      </c>
      <c r="I108" s="112" t="str">
        <f t="shared" si="33"/>
        <v/>
      </c>
      <c r="J108" s="112" t="str">
        <f>IF(I108="","",(VLOOKUP(I108,'R03研修事業一覧'!C:AE,8,0)))&amp;""</f>
        <v/>
      </c>
      <c r="K108" s="112" t="e">
        <f>IF(VLOOKUP(I108,'R03研修事業一覧'!C:AE,5,0)=0,VLOOKUP(I108,'R03研修事業一覧'!C:AE,6,0),"")&amp;""</f>
        <v>#N/A</v>
      </c>
      <c r="L108" s="112" t="e">
        <f>IF(VLOOKUP(I108,'R03研修事業一覧'!$C:$AC,14,0)="","",VLOOKUP(I108,'R03研修事業一覧'!$C:$AC,14,0))</f>
        <v>#N/A</v>
      </c>
      <c r="M108" s="112" t="str">
        <f t="shared" si="34"/>
        <v/>
      </c>
      <c r="N108" s="160"/>
      <c r="O108" s="33"/>
      <c r="P108" s="310" t="str">
        <f t="shared" si="35"/>
        <v/>
      </c>
      <c r="Q108" s="311"/>
      <c r="R108" s="311"/>
      <c r="S108" s="311"/>
      <c r="T108" s="311"/>
      <c r="U108" s="312"/>
      <c r="V108" s="34" t="str">
        <f t="shared" si="36"/>
        <v/>
      </c>
      <c r="W108" s="300" t="str">
        <f t="shared" si="37"/>
        <v/>
      </c>
      <c r="X108" s="301"/>
      <c r="Y108" s="300"/>
      <c r="Z108" s="305"/>
      <c r="AA108" s="301"/>
      <c r="AB108" s="300"/>
      <c r="AC108" s="301"/>
      <c r="AD108" s="300" t="str">
        <f t="shared" si="38"/>
        <v/>
      </c>
      <c r="AE108" s="301"/>
      <c r="AF108" s="302" t="str">
        <f t="shared" si="39"/>
        <v/>
      </c>
      <c r="AG108" s="303"/>
      <c r="AH108" s="303"/>
      <c r="AI108" s="303"/>
      <c r="AJ108" s="303"/>
      <c r="AK108" s="303"/>
      <c r="AL108" s="303"/>
      <c r="AM108" s="304"/>
      <c r="AN108" s="79"/>
      <c r="AO108" s="80"/>
      <c r="AP108" s="80"/>
      <c r="AQ108" s="81"/>
      <c r="AR108" s="81"/>
      <c r="AS108" s="80"/>
      <c r="AT108" s="80"/>
    </row>
    <row r="109" spans="1:46" ht="24" customHeight="1">
      <c r="A109" s="110">
        <v>59</v>
      </c>
      <c r="B109" s="111" t="str">
        <f t="shared" si="29"/>
        <v/>
      </c>
      <c r="C109" s="110" t="str">
        <f t="shared" si="30"/>
        <v/>
      </c>
      <c r="D109" s="110" t="str">
        <f t="shared" si="31"/>
        <v/>
      </c>
      <c r="E109" s="110" t="str">
        <f t="shared" si="32"/>
        <v/>
      </c>
      <c r="F109" s="112" t="e">
        <f>IF(VLOOKUP($O109,'R03研修事業一覧'!$1:$1048576,4,0)="","",VLOOKUP($O109,'R03研修事業一覧'!$1:$1048576,4,0))</f>
        <v>#N/A</v>
      </c>
      <c r="G109" s="110">
        <f>IF(O109="",0,MATCH(V109,'R03研修事業一覧'!$N:$N,0)-1)</f>
        <v>0</v>
      </c>
      <c r="H109" s="112" t="str">
        <f>IF(O109="","",VLOOKUP(E109,'R03研修事業一覧'!$1:$1048576,5,0))</f>
        <v/>
      </c>
      <c r="I109" s="112" t="str">
        <f t="shared" si="33"/>
        <v/>
      </c>
      <c r="J109" s="112" t="str">
        <f>IF(I109="","",(VLOOKUP(I109,'R03研修事業一覧'!C:AE,8,0)))&amp;""</f>
        <v/>
      </c>
      <c r="K109" s="112" t="e">
        <f>IF(VLOOKUP(I109,'R03研修事業一覧'!C:AE,5,0)=0,VLOOKUP(I109,'R03研修事業一覧'!C:AE,6,0),"")&amp;""</f>
        <v>#N/A</v>
      </c>
      <c r="L109" s="112" t="e">
        <f>IF(VLOOKUP(I109,'R03研修事業一覧'!$C:$AC,14,0)="","",VLOOKUP(I109,'R03研修事業一覧'!$C:$AC,14,0))</f>
        <v>#N/A</v>
      </c>
      <c r="M109" s="112" t="str">
        <f t="shared" si="34"/>
        <v/>
      </c>
      <c r="N109" s="160"/>
      <c r="O109" s="33"/>
      <c r="P109" s="310" t="str">
        <f t="shared" si="35"/>
        <v/>
      </c>
      <c r="Q109" s="311"/>
      <c r="R109" s="311"/>
      <c r="S109" s="311"/>
      <c r="T109" s="311"/>
      <c r="U109" s="312"/>
      <c r="V109" s="34" t="str">
        <f t="shared" si="36"/>
        <v/>
      </c>
      <c r="W109" s="300" t="str">
        <f t="shared" si="37"/>
        <v/>
      </c>
      <c r="X109" s="301"/>
      <c r="Y109" s="300"/>
      <c r="Z109" s="305"/>
      <c r="AA109" s="301"/>
      <c r="AB109" s="300"/>
      <c r="AC109" s="301"/>
      <c r="AD109" s="300" t="str">
        <f t="shared" si="38"/>
        <v/>
      </c>
      <c r="AE109" s="301"/>
      <c r="AF109" s="302" t="str">
        <f t="shared" si="39"/>
        <v/>
      </c>
      <c r="AG109" s="303"/>
      <c r="AH109" s="303"/>
      <c r="AI109" s="303"/>
      <c r="AJ109" s="303"/>
      <c r="AK109" s="303"/>
      <c r="AL109" s="303"/>
      <c r="AM109" s="304"/>
      <c r="AN109" s="79"/>
      <c r="AO109" s="80"/>
      <c r="AP109" s="80"/>
      <c r="AQ109" s="81"/>
      <c r="AR109" s="81"/>
      <c r="AS109" s="80"/>
      <c r="AT109" s="80"/>
    </row>
    <row r="110" spans="1:46" ht="24" customHeight="1">
      <c r="A110" s="110">
        <v>60</v>
      </c>
      <c r="B110" s="111" t="str">
        <f t="shared" si="29"/>
        <v/>
      </c>
      <c r="C110" s="110" t="str">
        <f t="shared" si="30"/>
        <v/>
      </c>
      <c r="D110" s="110" t="str">
        <f t="shared" si="31"/>
        <v/>
      </c>
      <c r="E110" s="110" t="str">
        <f t="shared" si="32"/>
        <v/>
      </c>
      <c r="F110" s="112" t="e">
        <f>IF(VLOOKUP($O110,'R03研修事業一覧'!$1:$1048576,4,0)="","",VLOOKUP($O110,'R03研修事業一覧'!$1:$1048576,4,0))</f>
        <v>#N/A</v>
      </c>
      <c r="G110" s="110">
        <f>IF(O110="",0,MATCH(V110,'R03研修事業一覧'!$N:$N,0)-1)</f>
        <v>0</v>
      </c>
      <c r="H110" s="112" t="str">
        <f>IF(O110="","",VLOOKUP(E110,'R03研修事業一覧'!$1:$1048576,5,0))</f>
        <v/>
      </c>
      <c r="I110" s="112" t="str">
        <f t="shared" si="33"/>
        <v/>
      </c>
      <c r="J110" s="112" t="str">
        <f>IF(I110="","",(VLOOKUP(I110,'R03研修事業一覧'!C:AE,8,0)))&amp;""</f>
        <v/>
      </c>
      <c r="K110" s="112" t="e">
        <f>IF(VLOOKUP(I110,'R03研修事業一覧'!C:AE,5,0)=0,VLOOKUP(I110,'R03研修事業一覧'!C:AE,6,0),"")&amp;""</f>
        <v>#N/A</v>
      </c>
      <c r="L110" s="112" t="e">
        <f>IF(VLOOKUP(I110,'R03研修事業一覧'!$C:$AC,14,0)="","",VLOOKUP(I110,'R03研修事業一覧'!$C:$AC,14,0))</f>
        <v>#N/A</v>
      </c>
      <c r="M110" s="112" t="str">
        <f t="shared" si="34"/>
        <v/>
      </c>
      <c r="N110" s="160"/>
      <c r="O110" s="33"/>
      <c r="P110" s="310" t="str">
        <f t="shared" si="35"/>
        <v/>
      </c>
      <c r="Q110" s="311"/>
      <c r="R110" s="311"/>
      <c r="S110" s="311"/>
      <c r="T110" s="311"/>
      <c r="U110" s="312"/>
      <c r="V110" s="34" t="str">
        <f t="shared" si="36"/>
        <v/>
      </c>
      <c r="W110" s="300" t="str">
        <f t="shared" si="37"/>
        <v/>
      </c>
      <c r="X110" s="301"/>
      <c r="Y110" s="300"/>
      <c r="Z110" s="305"/>
      <c r="AA110" s="301"/>
      <c r="AB110" s="300"/>
      <c r="AC110" s="301"/>
      <c r="AD110" s="300" t="str">
        <f t="shared" si="38"/>
        <v/>
      </c>
      <c r="AE110" s="301"/>
      <c r="AF110" s="302" t="str">
        <f t="shared" si="39"/>
        <v/>
      </c>
      <c r="AG110" s="303"/>
      <c r="AH110" s="303"/>
      <c r="AI110" s="303"/>
      <c r="AJ110" s="303"/>
      <c r="AK110" s="303"/>
      <c r="AL110" s="303"/>
      <c r="AM110" s="304"/>
      <c r="AN110" s="79"/>
      <c r="AO110" s="80"/>
      <c r="AP110" s="80"/>
      <c r="AQ110" s="81"/>
      <c r="AR110" s="81"/>
      <c r="AS110" s="80"/>
      <c r="AT110" s="80"/>
    </row>
    <row r="111" spans="1:46" ht="24" customHeight="1">
      <c r="A111" s="110">
        <v>61</v>
      </c>
      <c r="B111" s="111" t="str">
        <f t="shared" si="29"/>
        <v/>
      </c>
      <c r="C111" s="110" t="str">
        <f t="shared" si="30"/>
        <v/>
      </c>
      <c r="D111" s="110" t="str">
        <f t="shared" si="31"/>
        <v/>
      </c>
      <c r="E111" s="110" t="str">
        <f t="shared" si="32"/>
        <v/>
      </c>
      <c r="F111" s="112" t="e">
        <f>IF(VLOOKUP($O111,'R03研修事業一覧'!$1:$1048576,4,0)="","",VLOOKUP($O111,'R03研修事業一覧'!$1:$1048576,4,0))</f>
        <v>#N/A</v>
      </c>
      <c r="G111" s="110">
        <f>IF(O111="",0,MATCH(V111,'R03研修事業一覧'!$N:$N,0)-1)</f>
        <v>0</v>
      </c>
      <c r="H111" s="112" t="str">
        <f>IF(O111="","",VLOOKUP(E111,'R03研修事業一覧'!$1:$1048576,5,0))</f>
        <v/>
      </c>
      <c r="I111" s="112" t="str">
        <f t="shared" si="33"/>
        <v/>
      </c>
      <c r="J111" s="112" t="str">
        <f>IF(I111="","",(VLOOKUP(I111,'R03研修事業一覧'!C:AE,8,0)))&amp;""</f>
        <v/>
      </c>
      <c r="K111" s="112" t="e">
        <f>IF(VLOOKUP(I111,'R03研修事業一覧'!C:AE,5,0)=0,VLOOKUP(I111,'R03研修事業一覧'!C:AE,6,0),"")&amp;""</f>
        <v>#N/A</v>
      </c>
      <c r="L111" s="112" t="e">
        <f>IF(VLOOKUP(I111,'R03研修事業一覧'!$C:$AC,14,0)="","",VLOOKUP(I111,'R03研修事業一覧'!$C:$AC,14,0))</f>
        <v>#N/A</v>
      </c>
      <c r="M111" s="112" t="str">
        <f t="shared" si="34"/>
        <v/>
      </c>
      <c r="N111" s="160"/>
      <c r="O111" s="33"/>
      <c r="P111" s="310" t="str">
        <f t="shared" si="35"/>
        <v/>
      </c>
      <c r="Q111" s="311"/>
      <c r="R111" s="311"/>
      <c r="S111" s="311"/>
      <c r="T111" s="311"/>
      <c r="U111" s="312"/>
      <c r="V111" s="34" t="str">
        <f t="shared" si="36"/>
        <v/>
      </c>
      <c r="W111" s="300" t="str">
        <f t="shared" si="37"/>
        <v/>
      </c>
      <c r="X111" s="301"/>
      <c r="Y111" s="300"/>
      <c r="Z111" s="305"/>
      <c r="AA111" s="301"/>
      <c r="AB111" s="300"/>
      <c r="AC111" s="301"/>
      <c r="AD111" s="300" t="str">
        <f t="shared" si="38"/>
        <v/>
      </c>
      <c r="AE111" s="301"/>
      <c r="AF111" s="302" t="str">
        <f t="shared" si="39"/>
        <v/>
      </c>
      <c r="AG111" s="303"/>
      <c r="AH111" s="303"/>
      <c r="AI111" s="303"/>
      <c r="AJ111" s="303"/>
      <c r="AK111" s="303"/>
      <c r="AL111" s="303"/>
      <c r="AM111" s="304"/>
      <c r="AN111" s="79"/>
      <c r="AO111" s="80"/>
      <c r="AP111" s="80"/>
      <c r="AQ111" s="81"/>
      <c r="AR111" s="81"/>
      <c r="AS111" s="80"/>
      <c r="AT111" s="80"/>
    </row>
    <row r="112" spans="1:46" ht="24" customHeight="1">
      <c r="A112" s="110">
        <v>62</v>
      </c>
      <c r="B112" s="111" t="str">
        <f t="shared" si="29"/>
        <v/>
      </c>
      <c r="C112" s="110" t="str">
        <f t="shared" si="30"/>
        <v/>
      </c>
      <c r="D112" s="110" t="str">
        <f t="shared" si="31"/>
        <v/>
      </c>
      <c r="E112" s="110" t="str">
        <f t="shared" si="32"/>
        <v/>
      </c>
      <c r="F112" s="112" t="e">
        <f>IF(VLOOKUP($O112,'R03研修事業一覧'!$1:$1048576,4,0)="","",VLOOKUP($O112,'R03研修事業一覧'!$1:$1048576,4,0))</f>
        <v>#N/A</v>
      </c>
      <c r="G112" s="110">
        <f>IF(O112="",0,MATCH(V112,'R03研修事業一覧'!$N:$N,0)-1)</f>
        <v>0</v>
      </c>
      <c r="H112" s="112" t="str">
        <f>IF(O112="","",VLOOKUP(E112,'R03研修事業一覧'!$1:$1048576,5,0))</f>
        <v/>
      </c>
      <c r="I112" s="112" t="str">
        <f t="shared" si="33"/>
        <v/>
      </c>
      <c r="J112" s="112" t="str">
        <f>IF(I112="","",(VLOOKUP(I112,'R03研修事業一覧'!C:AE,8,0)))&amp;""</f>
        <v/>
      </c>
      <c r="K112" s="112" t="e">
        <f>IF(VLOOKUP(I112,'R03研修事業一覧'!C:AE,5,0)=0,VLOOKUP(I112,'R03研修事業一覧'!C:AE,6,0),"")&amp;""</f>
        <v>#N/A</v>
      </c>
      <c r="L112" s="112" t="e">
        <f>IF(VLOOKUP(I112,'R03研修事業一覧'!$C:$AC,14,0)="","",VLOOKUP(I112,'R03研修事業一覧'!$C:$AC,14,0))</f>
        <v>#N/A</v>
      </c>
      <c r="M112" s="112" t="str">
        <f t="shared" si="34"/>
        <v/>
      </c>
      <c r="N112" s="160"/>
      <c r="O112" s="33"/>
      <c r="P112" s="310" t="str">
        <f t="shared" si="35"/>
        <v/>
      </c>
      <c r="Q112" s="311"/>
      <c r="R112" s="311"/>
      <c r="S112" s="311"/>
      <c r="T112" s="311"/>
      <c r="U112" s="312"/>
      <c r="V112" s="34" t="str">
        <f t="shared" si="36"/>
        <v/>
      </c>
      <c r="W112" s="300" t="str">
        <f t="shared" si="37"/>
        <v/>
      </c>
      <c r="X112" s="301"/>
      <c r="Y112" s="300"/>
      <c r="Z112" s="305"/>
      <c r="AA112" s="301"/>
      <c r="AB112" s="300"/>
      <c r="AC112" s="301"/>
      <c r="AD112" s="300" t="str">
        <f t="shared" si="38"/>
        <v/>
      </c>
      <c r="AE112" s="301"/>
      <c r="AF112" s="302" t="str">
        <f t="shared" si="39"/>
        <v/>
      </c>
      <c r="AG112" s="303"/>
      <c r="AH112" s="303"/>
      <c r="AI112" s="303"/>
      <c r="AJ112" s="303"/>
      <c r="AK112" s="303"/>
      <c r="AL112" s="303"/>
      <c r="AM112" s="304"/>
      <c r="AN112" s="79"/>
      <c r="AO112" s="80"/>
      <c r="AP112" s="80"/>
      <c r="AQ112" s="81"/>
      <c r="AR112" s="81"/>
      <c r="AS112" s="80"/>
      <c r="AT112" s="80"/>
    </row>
    <row r="113" spans="1:46" ht="24" customHeight="1">
      <c r="A113" s="110">
        <v>63</v>
      </c>
      <c r="B113" s="111" t="str">
        <f t="shared" si="29"/>
        <v/>
      </c>
      <c r="C113" s="110" t="str">
        <f t="shared" si="30"/>
        <v/>
      </c>
      <c r="D113" s="110" t="str">
        <f t="shared" si="31"/>
        <v/>
      </c>
      <c r="E113" s="110" t="str">
        <f t="shared" si="32"/>
        <v/>
      </c>
      <c r="F113" s="112" t="e">
        <f>IF(VLOOKUP($O113,'R03研修事業一覧'!$1:$1048576,4,0)="","",VLOOKUP($O113,'R03研修事業一覧'!$1:$1048576,4,0))</f>
        <v>#N/A</v>
      </c>
      <c r="G113" s="110">
        <f>IF(O113="",0,MATCH(V113,'R03研修事業一覧'!$N:$N,0)-1)</f>
        <v>0</v>
      </c>
      <c r="H113" s="112" t="str">
        <f>IF(O113="","",VLOOKUP(E113,'R03研修事業一覧'!$1:$1048576,5,0))</f>
        <v/>
      </c>
      <c r="I113" s="112" t="str">
        <f t="shared" si="33"/>
        <v/>
      </c>
      <c r="J113" s="112" t="str">
        <f>IF(I113="","",(VLOOKUP(I113,'R03研修事業一覧'!C:AE,8,0)))&amp;""</f>
        <v/>
      </c>
      <c r="K113" s="112" t="e">
        <f>IF(VLOOKUP(I113,'R03研修事業一覧'!C:AE,5,0)=0,VLOOKUP(I113,'R03研修事業一覧'!C:AE,6,0),"")&amp;""</f>
        <v>#N/A</v>
      </c>
      <c r="L113" s="112" t="e">
        <f>IF(VLOOKUP(I113,'R03研修事業一覧'!$C:$AC,14,0)="","",VLOOKUP(I113,'R03研修事業一覧'!$C:$AC,14,0))</f>
        <v>#N/A</v>
      </c>
      <c r="M113" s="112" t="str">
        <f t="shared" si="34"/>
        <v/>
      </c>
      <c r="N113" s="160"/>
      <c r="O113" s="33"/>
      <c r="P113" s="310" t="str">
        <f t="shared" si="35"/>
        <v/>
      </c>
      <c r="Q113" s="311"/>
      <c r="R113" s="311"/>
      <c r="S113" s="311"/>
      <c r="T113" s="311"/>
      <c r="U113" s="312"/>
      <c r="V113" s="34" t="str">
        <f t="shared" si="36"/>
        <v/>
      </c>
      <c r="W113" s="300" t="str">
        <f t="shared" si="37"/>
        <v/>
      </c>
      <c r="X113" s="301"/>
      <c r="Y113" s="300"/>
      <c r="Z113" s="305"/>
      <c r="AA113" s="301"/>
      <c r="AB113" s="300"/>
      <c r="AC113" s="301"/>
      <c r="AD113" s="300" t="str">
        <f t="shared" si="38"/>
        <v/>
      </c>
      <c r="AE113" s="301"/>
      <c r="AF113" s="302" t="str">
        <f t="shared" si="39"/>
        <v/>
      </c>
      <c r="AG113" s="303"/>
      <c r="AH113" s="303"/>
      <c r="AI113" s="303"/>
      <c r="AJ113" s="303"/>
      <c r="AK113" s="303"/>
      <c r="AL113" s="303"/>
      <c r="AM113" s="304"/>
      <c r="AN113" s="79"/>
      <c r="AO113" s="80"/>
      <c r="AP113" s="80"/>
      <c r="AQ113" s="81"/>
      <c r="AR113" s="81"/>
      <c r="AS113" s="80"/>
      <c r="AT113" s="80"/>
    </row>
    <row r="114" spans="1:46" ht="24" customHeight="1">
      <c r="A114" s="110">
        <v>64</v>
      </c>
      <c r="B114" s="111" t="str">
        <f t="shared" si="29"/>
        <v/>
      </c>
      <c r="C114" s="110" t="str">
        <f t="shared" si="30"/>
        <v/>
      </c>
      <c r="D114" s="110" t="str">
        <f t="shared" si="31"/>
        <v/>
      </c>
      <c r="E114" s="110" t="str">
        <f t="shared" si="32"/>
        <v/>
      </c>
      <c r="F114" s="112" t="e">
        <f>IF(VLOOKUP($O114,'R03研修事業一覧'!$1:$1048576,4,0)="","",VLOOKUP($O114,'R03研修事業一覧'!$1:$1048576,4,0))</f>
        <v>#N/A</v>
      </c>
      <c r="G114" s="110">
        <f>IF(O114="",0,MATCH(V114,'R03研修事業一覧'!$N:$N,0)-1)</f>
        <v>0</v>
      </c>
      <c r="H114" s="112" t="str">
        <f>IF(O114="","",VLOOKUP(E114,'R03研修事業一覧'!$1:$1048576,5,0))</f>
        <v/>
      </c>
      <c r="I114" s="112" t="str">
        <f t="shared" si="33"/>
        <v/>
      </c>
      <c r="J114" s="112" t="str">
        <f>IF(I114="","",(VLOOKUP(I114,'R03研修事業一覧'!C:AE,8,0)))&amp;""</f>
        <v/>
      </c>
      <c r="K114" s="112" t="e">
        <f>IF(VLOOKUP(I114,'R03研修事業一覧'!C:AE,5,0)=0,VLOOKUP(I114,'R03研修事業一覧'!C:AE,6,0),"")&amp;""</f>
        <v>#N/A</v>
      </c>
      <c r="L114" s="112" t="e">
        <f>IF(VLOOKUP(I114,'R03研修事業一覧'!$C:$AC,14,0)="","",VLOOKUP(I114,'R03研修事業一覧'!$C:$AC,14,0))</f>
        <v>#N/A</v>
      </c>
      <c r="M114" s="112" t="str">
        <f t="shared" si="34"/>
        <v/>
      </c>
      <c r="N114" s="160"/>
      <c r="O114" s="33"/>
      <c r="P114" s="310" t="str">
        <f t="shared" si="35"/>
        <v/>
      </c>
      <c r="Q114" s="311"/>
      <c r="R114" s="311"/>
      <c r="S114" s="311"/>
      <c r="T114" s="311"/>
      <c r="U114" s="312"/>
      <c r="V114" s="34" t="str">
        <f t="shared" si="36"/>
        <v/>
      </c>
      <c r="W114" s="300" t="str">
        <f t="shared" si="37"/>
        <v/>
      </c>
      <c r="X114" s="301"/>
      <c r="Y114" s="300"/>
      <c r="Z114" s="305"/>
      <c r="AA114" s="301"/>
      <c r="AB114" s="300"/>
      <c r="AC114" s="301"/>
      <c r="AD114" s="300" t="str">
        <f t="shared" si="38"/>
        <v/>
      </c>
      <c r="AE114" s="301"/>
      <c r="AF114" s="302" t="str">
        <f t="shared" si="39"/>
        <v/>
      </c>
      <c r="AG114" s="303"/>
      <c r="AH114" s="303"/>
      <c r="AI114" s="303"/>
      <c r="AJ114" s="303"/>
      <c r="AK114" s="303"/>
      <c r="AL114" s="303"/>
      <c r="AM114" s="304"/>
      <c r="AN114" s="79"/>
      <c r="AO114" s="80"/>
      <c r="AP114" s="80"/>
      <c r="AQ114" s="81"/>
      <c r="AR114" s="81"/>
      <c r="AS114" s="80"/>
      <c r="AT114" s="80"/>
    </row>
    <row r="115" spans="1:46" ht="24" customHeight="1">
      <c r="A115" s="110">
        <v>65</v>
      </c>
      <c r="B115" s="111" t="str">
        <f t="shared" si="29"/>
        <v/>
      </c>
      <c r="C115" s="110" t="str">
        <f t="shared" si="30"/>
        <v/>
      </c>
      <c r="D115" s="110" t="str">
        <f t="shared" si="31"/>
        <v/>
      </c>
      <c r="E115" s="110" t="str">
        <f t="shared" si="32"/>
        <v/>
      </c>
      <c r="F115" s="112" t="e">
        <f>IF(VLOOKUP($O115,'R03研修事業一覧'!$1:$1048576,4,0)="","",VLOOKUP($O115,'R03研修事業一覧'!$1:$1048576,4,0))</f>
        <v>#N/A</v>
      </c>
      <c r="G115" s="110">
        <f>IF(O115="",0,MATCH(V115,'R03研修事業一覧'!$N:$N,0)-1)</f>
        <v>0</v>
      </c>
      <c r="H115" s="112" t="str">
        <f>IF(O115="","",VLOOKUP(E115,'R03研修事業一覧'!$1:$1048576,5,0))</f>
        <v/>
      </c>
      <c r="I115" s="112" t="str">
        <f t="shared" si="33"/>
        <v/>
      </c>
      <c r="J115" s="112" t="str">
        <f>IF(I115="","",(VLOOKUP(I115,'R03研修事業一覧'!C:AE,8,0)))&amp;""</f>
        <v/>
      </c>
      <c r="K115" s="112" t="e">
        <f>IF(VLOOKUP(I115,'R03研修事業一覧'!C:AE,5,0)=0,VLOOKUP(I115,'R03研修事業一覧'!C:AE,6,0),"")&amp;""</f>
        <v>#N/A</v>
      </c>
      <c r="L115" s="112" t="e">
        <f>IF(VLOOKUP(I115,'R03研修事業一覧'!$C:$AC,14,0)="","",VLOOKUP(I115,'R03研修事業一覧'!$C:$AC,14,0))</f>
        <v>#N/A</v>
      </c>
      <c r="M115" s="112" t="str">
        <f t="shared" si="34"/>
        <v/>
      </c>
      <c r="N115" s="160"/>
      <c r="O115" s="33"/>
      <c r="P115" s="310" t="str">
        <f t="shared" si="35"/>
        <v/>
      </c>
      <c r="Q115" s="311"/>
      <c r="R115" s="311"/>
      <c r="S115" s="311"/>
      <c r="T115" s="311"/>
      <c r="U115" s="312"/>
      <c r="V115" s="34" t="str">
        <f t="shared" si="36"/>
        <v/>
      </c>
      <c r="W115" s="300" t="str">
        <f t="shared" si="37"/>
        <v/>
      </c>
      <c r="X115" s="301"/>
      <c r="Y115" s="300"/>
      <c r="Z115" s="305"/>
      <c r="AA115" s="301"/>
      <c r="AB115" s="300"/>
      <c r="AC115" s="301"/>
      <c r="AD115" s="300" t="str">
        <f t="shared" si="38"/>
        <v/>
      </c>
      <c r="AE115" s="301"/>
      <c r="AF115" s="302" t="str">
        <f t="shared" si="39"/>
        <v/>
      </c>
      <c r="AG115" s="303"/>
      <c r="AH115" s="303"/>
      <c r="AI115" s="303"/>
      <c r="AJ115" s="303"/>
      <c r="AK115" s="303"/>
      <c r="AL115" s="303"/>
      <c r="AM115" s="304"/>
      <c r="AN115" s="79"/>
      <c r="AO115" s="80"/>
      <c r="AP115" s="80"/>
      <c r="AQ115" s="81"/>
      <c r="AR115" s="81"/>
      <c r="AS115" s="80"/>
      <c r="AT115" s="80"/>
    </row>
    <row r="116" spans="1:46" ht="24" customHeight="1">
      <c r="A116" s="110">
        <v>66</v>
      </c>
      <c r="B116" s="111" t="str">
        <f t="shared" si="29"/>
        <v/>
      </c>
      <c r="C116" s="110" t="str">
        <f t="shared" si="30"/>
        <v/>
      </c>
      <c r="D116" s="110" t="str">
        <f t="shared" si="31"/>
        <v/>
      </c>
      <c r="E116" s="110" t="str">
        <f t="shared" si="32"/>
        <v/>
      </c>
      <c r="F116" s="112" t="e">
        <f>IF(VLOOKUP($O116,'R03研修事業一覧'!$1:$1048576,4,0)="","",VLOOKUP($O116,'R03研修事業一覧'!$1:$1048576,4,0))</f>
        <v>#N/A</v>
      </c>
      <c r="G116" s="110">
        <f>IF(O116="",0,MATCH(V116,'R03研修事業一覧'!$N:$N,0)-1)</f>
        <v>0</v>
      </c>
      <c r="H116" s="112" t="str">
        <f>IF(O116="","",VLOOKUP(E116,'R03研修事業一覧'!$1:$1048576,5,0))</f>
        <v/>
      </c>
      <c r="I116" s="112" t="str">
        <f t="shared" si="33"/>
        <v/>
      </c>
      <c r="J116" s="112" t="str">
        <f>IF(I116="","",(VLOOKUP(I116,'R03研修事業一覧'!C:AE,8,0)))&amp;""</f>
        <v/>
      </c>
      <c r="K116" s="112" t="e">
        <f>IF(VLOOKUP(I116,'R03研修事業一覧'!C:AE,5,0)=0,VLOOKUP(I116,'R03研修事業一覧'!C:AE,6,0),"")&amp;""</f>
        <v>#N/A</v>
      </c>
      <c r="L116" s="112" t="e">
        <f>IF(VLOOKUP(I116,'R03研修事業一覧'!$C:$AC,14,0)="","",VLOOKUP(I116,'R03研修事業一覧'!$C:$AC,14,0))</f>
        <v>#N/A</v>
      </c>
      <c r="M116" s="112" t="str">
        <f t="shared" si="34"/>
        <v/>
      </c>
      <c r="N116" s="160"/>
      <c r="O116" s="33"/>
      <c r="P116" s="310" t="str">
        <f t="shared" si="35"/>
        <v/>
      </c>
      <c r="Q116" s="311"/>
      <c r="R116" s="311"/>
      <c r="S116" s="311"/>
      <c r="T116" s="311"/>
      <c r="U116" s="312"/>
      <c r="V116" s="34" t="str">
        <f t="shared" si="36"/>
        <v/>
      </c>
      <c r="W116" s="300" t="str">
        <f t="shared" si="37"/>
        <v/>
      </c>
      <c r="X116" s="301"/>
      <c r="Y116" s="300"/>
      <c r="Z116" s="305"/>
      <c r="AA116" s="301"/>
      <c r="AB116" s="300"/>
      <c r="AC116" s="301"/>
      <c r="AD116" s="300" t="str">
        <f t="shared" si="38"/>
        <v/>
      </c>
      <c r="AE116" s="301"/>
      <c r="AF116" s="302" t="str">
        <f t="shared" si="39"/>
        <v/>
      </c>
      <c r="AG116" s="303"/>
      <c r="AH116" s="303"/>
      <c r="AI116" s="303"/>
      <c r="AJ116" s="303"/>
      <c r="AK116" s="303"/>
      <c r="AL116" s="303"/>
      <c r="AM116" s="304"/>
      <c r="AN116" s="79"/>
      <c r="AO116" s="80"/>
      <c r="AP116" s="80"/>
      <c r="AQ116" s="81"/>
      <c r="AR116" s="81"/>
      <c r="AS116" s="80"/>
      <c r="AT116" s="80"/>
    </row>
    <row r="117" spans="1:46" ht="24" customHeight="1">
      <c r="A117" s="110">
        <v>67</v>
      </c>
      <c r="B117" s="111" t="str">
        <f t="shared" si="29"/>
        <v/>
      </c>
      <c r="C117" s="110" t="str">
        <f t="shared" si="30"/>
        <v/>
      </c>
      <c r="D117" s="110" t="str">
        <f t="shared" si="31"/>
        <v/>
      </c>
      <c r="E117" s="110" t="str">
        <f t="shared" si="32"/>
        <v/>
      </c>
      <c r="F117" s="112" t="e">
        <f>IF(VLOOKUP($O117,'R03研修事業一覧'!$1:$1048576,4,0)="","",VLOOKUP($O117,'R03研修事業一覧'!$1:$1048576,4,0))</f>
        <v>#N/A</v>
      </c>
      <c r="G117" s="110">
        <f>IF(O117="",0,MATCH(V117,'R03研修事業一覧'!$N:$N,0)-1)</f>
        <v>0</v>
      </c>
      <c r="H117" s="112" t="str">
        <f>IF(O117="","",VLOOKUP(E117,'R03研修事業一覧'!$1:$1048576,5,0))</f>
        <v/>
      </c>
      <c r="I117" s="112" t="str">
        <f t="shared" si="33"/>
        <v/>
      </c>
      <c r="J117" s="112" t="str">
        <f>IF(I117="","",(VLOOKUP(I117,'R03研修事業一覧'!C:AE,8,0)))&amp;""</f>
        <v/>
      </c>
      <c r="K117" s="112" t="e">
        <f>IF(VLOOKUP(I117,'R03研修事業一覧'!C:AE,5,0)=0,VLOOKUP(I117,'R03研修事業一覧'!C:AE,6,0),"")&amp;""</f>
        <v>#N/A</v>
      </c>
      <c r="L117" s="112" t="e">
        <f>IF(VLOOKUP(I117,'R03研修事業一覧'!$C:$AC,14,0)="","",VLOOKUP(I117,'R03研修事業一覧'!$C:$AC,14,0))</f>
        <v>#N/A</v>
      </c>
      <c r="M117" s="112" t="str">
        <f t="shared" si="34"/>
        <v/>
      </c>
      <c r="N117" s="160"/>
      <c r="O117" s="33"/>
      <c r="P117" s="310" t="str">
        <f t="shared" si="35"/>
        <v/>
      </c>
      <c r="Q117" s="311"/>
      <c r="R117" s="311"/>
      <c r="S117" s="311"/>
      <c r="T117" s="311"/>
      <c r="U117" s="312"/>
      <c r="V117" s="34" t="str">
        <f t="shared" si="36"/>
        <v/>
      </c>
      <c r="W117" s="300" t="str">
        <f t="shared" si="37"/>
        <v/>
      </c>
      <c r="X117" s="301"/>
      <c r="Y117" s="300"/>
      <c r="Z117" s="305"/>
      <c r="AA117" s="301"/>
      <c r="AB117" s="300"/>
      <c r="AC117" s="301"/>
      <c r="AD117" s="300" t="str">
        <f t="shared" si="38"/>
        <v/>
      </c>
      <c r="AE117" s="301"/>
      <c r="AF117" s="302" t="str">
        <f t="shared" si="39"/>
        <v/>
      </c>
      <c r="AG117" s="303"/>
      <c r="AH117" s="303"/>
      <c r="AI117" s="303"/>
      <c r="AJ117" s="303"/>
      <c r="AK117" s="303"/>
      <c r="AL117" s="303"/>
      <c r="AM117" s="304"/>
      <c r="AN117" s="79"/>
      <c r="AO117" s="80"/>
      <c r="AP117" s="80"/>
      <c r="AQ117" s="81"/>
      <c r="AR117" s="81"/>
      <c r="AS117" s="80"/>
      <c r="AT117" s="80"/>
    </row>
    <row r="118" spans="1:46" ht="24" customHeight="1">
      <c r="A118" s="110">
        <v>68</v>
      </c>
      <c r="B118" s="111" t="str">
        <f t="shared" si="29"/>
        <v/>
      </c>
      <c r="C118" s="110" t="str">
        <f t="shared" si="30"/>
        <v/>
      </c>
      <c r="D118" s="110" t="str">
        <f t="shared" si="31"/>
        <v/>
      </c>
      <c r="E118" s="110" t="str">
        <f t="shared" si="32"/>
        <v/>
      </c>
      <c r="F118" s="112" t="e">
        <f>IF(VLOOKUP($O118,'R03研修事業一覧'!$1:$1048576,4,0)="","",VLOOKUP($O118,'R03研修事業一覧'!$1:$1048576,4,0))</f>
        <v>#N/A</v>
      </c>
      <c r="G118" s="110">
        <f>IF(O118="",0,MATCH(V118,'R03研修事業一覧'!$N:$N,0)-1)</f>
        <v>0</v>
      </c>
      <c r="H118" s="112" t="str">
        <f>IF(O118="","",VLOOKUP(E118,'R03研修事業一覧'!$1:$1048576,5,0))</f>
        <v/>
      </c>
      <c r="I118" s="112" t="str">
        <f t="shared" si="33"/>
        <v/>
      </c>
      <c r="J118" s="112" t="str">
        <f>IF(I118="","",(VLOOKUP(I118,'R03研修事業一覧'!C:AE,8,0)))&amp;""</f>
        <v/>
      </c>
      <c r="K118" s="112" t="e">
        <f>IF(VLOOKUP(I118,'R03研修事業一覧'!C:AE,5,0)=0,VLOOKUP(I118,'R03研修事業一覧'!C:AE,6,0),"")&amp;""</f>
        <v>#N/A</v>
      </c>
      <c r="L118" s="112" t="e">
        <f>IF(VLOOKUP(I118,'R03研修事業一覧'!$C:$AC,14,0)="","",VLOOKUP(I118,'R03研修事業一覧'!$C:$AC,14,0))</f>
        <v>#N/A</v>
      </c>
      <c r="M118" s="112" t="str">
        <f t="shared" si="34"/>
        <v/>
      </c>
      <c r="N118" s="160"/>
      <c r="O118" s="33"/>
      <c r="P118" s="310" t="str">
        <f t="shared" si="35"/>
        <v/>
      </c>
      <c r="Q118" s="311"/>
      <c r="R118" s="311"/>
      <c r="S118" s="311"/>
      <c r="T118" s="311"/>
      <c r="U118" s="312"/>
      <c r="V118" s="34" t="str">
        <f t="shared" si="36"/>
        <v/>
      </c>
      <c r="W118" s="300" t="str">
        <f t="shared" si="37"/>
        <v/>
      </c>
      <c r="X118" s="301"/>
      <c r="Y118" s="300"/>
      <c r="Z118" s="305"/>
      <c r="AA118" s="301"/>
      <c r="AB118" s="300"/>
      <c r="AC118" s="301"/>
      <c r="AD118" s="300" t="str">
        <f t="shared" si="38"/>
        <v/>
      </c>
      <c r="AE118" s="301"/>
      <c r="AF118" s="302" t="str">
        <f t="shared" si="39"/>
        <v/>
      </c>
      <c r="AG118" s="303"/>
      <c r="AH118" s="303"/>
      <c r="AI118" s="303"/>
      <c r="AJ118" s="303"/>
      <c r="AK118" s="303"/>
      <c r="AL118" s="303"/>
      <c r="AM118" s="304"/>
      <c r="AN118" s="79"/>
      <c r="AO118" s="80"/>
      <c r="AP118" s="80"/>
      <c r="AQ118" s="81"/>
      <c r="AR118" s="81"/>
      <c r="AS118" s="80"/>
      <c r="AT118" s="80"/>
    </row>
    <row r="119" spans="1:46" ht="24" customHeight="1">
      <c r="A119" s="110">
        <v>69</v>
      </c>
      <c r="B119" s="111" t="str">
        <f t="shared" si="29"/>
        <v/>
      </c>
      <c r="C119" s="110" t="str">
        <f t="shared" si="30"/>
        <v/>
      </c>
      <c r="D119" s="110" t="str">
        <f t="shared" si="31"/>
        <v/>
      </c>
      <c r="E119" s="110" t="str">
        <f t="shared" si="32"/>
        <v/>
      </c>
      <c r="F119" s="112" t="e">
        <f>IF(VLOOKUP($O119,'R03研修事業一覧'!$1:$1048576,4,0)="","",VLOOKUP($O119,'R03研修事業一覧'!$1:$1048576,4,0))</f>
        <v>#N/A</v>
      </c>
      <c r="G119" s="110">
        <f>IF(O119="",0,MATCH(V119,'R03研修事業一覧'!$N:$N,0)-1)</f>
        <v>0</v>
      </c>
      <c r="H119" s="112" t="str">
        <f>IF(O119="","",VLOOKUP(E119,'R03研修事業一覧'!$1:$1048576,5,0))</f>
        <v/>
      </c>
      <c r="I119" s="112" t="str">
        <f t="shared" si="33"/>
        <v/>
      </c>
      <c r="J119" s="112" t="str">
        <f>IF(I119="","",(VLOOKUP(I119,'R03研修事業一覧'!C:AE,8,0)))&amp;""</f>
        <v/>
      </c>
      <c r="K119" s="112" t="e">
        <f>IF(VLOOKUP(I119,'R03研修事業一覧'!C:AE,5,0)=0,VLOOKUP(I119,'R03研修事業一覧'!C:AE,6,0),"")&amp;""</f>
        <v>#N/A</v>
      </c>
      <c r="L119" s="112" t="e">
        <f>IF(VLOOKUP(I119,'R03研修事業一覧'!$C:$AC,14,0)="","",VLOOKUP(I119,'R03研修事業一覧'!$C:$AC,14,0))</f>
        <v>#N/A</v>
      </c>
      <c r="M119" s="112" t="str">
        <f t="shared" si="34"/>
        <v/>
      </c>
      <c r="N119" s="160"/>
      <c r="O119" s="33"/>
      <c r="P119" s="310" t="str">
        <f t="shared" si="35"/>
        <v/>
      </c>
      <c r="Q119" s="311"/>
      <c r="R119" s="311"/>
      <c r="S119" s="311"/>
      <c r="T119" s="311"/>
      <c r="U119" s="312"/>
      <c r="V119" s="34" t="str">
        <f t="shared" si="36"/>
        <v/>
      </c>
      <c r="W119" s="300" t="str">
        <f t="shared" si="37"/>
        <v/>
      </c>
      <c r="X119" s="301"/>
      <c r="Y119" s="300"/>
      <c r="Z119" s="305"/>
      <c r="AA119" s="301"/>
      <c r="AB119" s="300"/>
      <c r="AC119" s="301"/>
      <c r="AD119" s="300" t="str">
        <f t="shared" si="38"/>
        <v/>
      </c>
      <c r="AE119" s="301"/>
      <c r="AF119" s="302" t="str">
        <f t="shared" si="39"/>
        <v/>
      </c>
      <c r="AG119" s="303"/>
      <c r="AH119" s="303"/>
      <c r="AI119" s="303"/>
      <c r="AJ119" s="303"/>
      <c r="AK119" s="303"/>
      <c r="AL119" s="303"/>
      <c r="AM119" s="304"/>
      <c r="AN119" s="79"/>
      <c r="AO119" s="80"/>
      <c r="AP119" s="80"/>
      <c r="AQ119" s="81"/>
      <c r="AR119" s="81"/>
      <c r="AS119" s="80"/>
      <c r="AT119" s="80"/>
    </row>
    <row r="120" spans="1:46" ht="24" customHeight="1">
      <c r="A120" s="110">
        <v>70</v>
      </c>
      <c r="B120" s="111" t="str">
        <f t="shared" si="29"/>
        <v/>
      </c>
      <c r="C120" s="110" t="str">
        <f t="shared" si="30"/>
        <v/>
      </c>
      <c r="D120" s="110" t="str">
        <f t="shared" si="31"/>
        <v/>
      </c>
      <c r="E120" s="110" t="str">
        <f t="shared" si="32"/>
        <v/>
      </c>
      <c r="F120" s="112" t="e">
        <f>IF(VLOOKUP($O120,'R03研修事業一覧'!$1:$1048576,4,0)="","",VLOOKUP($O120,'R03研修事業一覧'!$1:$1048576,4,0))</f>
        <v>#N/A</v>
      </c>
      <c r="G120" s="110">
        <f>IF(O120="",0,MATCH(V120,'R03研修事業一覧'!$N:$N,0)-1)</f>
        <v>0</v>
      </c>
      <c r="H120" s="112" t="str">
        <f>IF(O120="","",VLOOKUP(E120,'R03研修事業一覧'!$1:$1048576,5,0))</f>
        <v/>
      </c>
      <c r="I120" s="112" t="str">
        <f t="shared" si="33"/>
        <v/>
      </c>
      <c r="J120" s="112" t="str">
        <f>IF(I120="","",(VLOOKUP(I120,'R03研修事業一覧'!C:AE,8,0)))&amp;""</f>
        <v/>
      </c>
      <c r="K120" s="112" t="e">
        <f>IF(VLOOKUP(I120,'R03研修事業一覧'!C:AE,5,0)=0,VLOOKUP(I120,'R03研修事業一覧'!C:AE,6,0),"")&amp;""</f>
        <v>#N/A</v>
      </c>
      <c r="L120" s="112" t="e">
        <f>IF(VLOOKUP(I120,'R03研修事業一覧'!$C:$AC,14,0)="","",VLOOKUP(I120,'R03研修事業一覧'!$C:$AC,14,0))</f>
        <v>#N/A</v>
      </c>
      <c r="M120" s="112" t="str">
        <f t="shared" si="34"/>
        <v/>
      </c>
      <c r="N120" s="160"/>
      <c r="O120" s="33"/>
      <c r="P120" s="310" t="str">
        <f t="shared" si="35"/>
        <v/>
      </c>
      <c r="Q120" s="311"/>
      <c r="R120" s="311"/>
      <c r="S120" s="311"/>
      <c r="T120" s="311"/>
      <c r="U120" s="312"/>
      <c r="V120" s="34" t="str">
        <f t="shared" si="36"/>
        <v/>
      </c>
      <c r="W120" s="300" t="str">
        <f t="shared" si="37"/>
        <v/>
      </c>
      <c r="X120" s="301"/>
      <c r="Y120" s="300"/>
      <c r="Z120" s="305"/>
      <c r="AA120" s="301"/>
      <c r="AB120" s="300"/>
      <c r="AC120" s="301"/>
      <c r="AD120" s="300" t="str">
        <f t="shared" si="38"/>
        <v/>
      </c>
      <c r="AE120" s="301"/>
      <c r="AF120" s="302" t="str">
        <f t="shared" si="39"/>
        <v/>
      </c>
      <c r="AG120" s="303"/>
      <c r="AH120" s="303"/>
      <c r="AI120" s="303"/>
      <c r="AJ120" s="303"/>
      <c r="AK120" s="303"/>
      <c r="AL120" s="303"/>
      <c r="AM120" s="304"/>
      <c r="AN120" s="79"/>
      <c r="AO120" s="80"/>
      <c r="AP120" s="80"/>
      <c r="AQ120" s="81"/>
      <c r="AR120" s="81"/>
      <c r="AS120" s="80"/>
      <c r="AT120" s="80"/>
    </row>
    <row r="121" spans="1:46" ht="24" customHeight="1">
      <c r="A121" s="110">
        <v>71</v>
      </c>
      <c r="B121" s="111" t="str">
        <f t="shared" si="29"/>
        <v/>
      </c>
      <c r="C121" s="110" t="str">
        <f t="shared" si="30"/>
        <v/>
      </c>
      <c r="D121" s="110" t="str">
        <f t="shared" si="31"/>
        <v/>
      </c>
      <c r="E121" s="110" t="str">
        <f t="shared" si="32"/>
        <v/>
      </c>
      <c r="F121" s="112" t="e">
        <f>IF(VLOOKUP($O121,'R03研修事業一覧'!$1:$1048576,4,0)="","",VLOOKUP($O121,'R03研修事業一覧'!$1:$1048576,4,0))</f>
        <v>#N/A</v>
      </c>
      <c r="G121" s="110">
        <f>IF(O121="",0,MATCH(V121,'R03研修事業一覧'!$N:$N,0)-1)</f>
        <v>0</v>
      </c>
      <c r="H121" s="112" t="str">
        <f>IF(O121="","",VLOOKUP(E121,'R03研修事業一覧'!$1:$1048576,5,0))</f>
        <v/>
      </c>
      <c r="I121" s="112" t="str">
        <f t="shared" si="33"/>
        <v/>
      </c>
      <c r="J121" s="112" t="str">
        <f>IF(I121="","",(VLOOKUP(I121,'R03研修事業一覧'!C:AE,8,0)))&amp;""</f>
        <v/>
      </c>
      <c r="K121" s="112" t="e">
        <f>IF(VLOOKUP(I121,'R03研修事業一覧'!C:AE,5,0)=0,VLOOKUP(I121,'R03研修事業一覧'!C:AE,6,0),"")&amp;""</f>
        <v>#N/A</v>
      </c>
      <c r="L121" s="112" t="e">
        <f>IF(VLOOKUP(I121,'R03研修事業一覧'!$C:$AC,14,0)="","",VLOOKUP(I121,'R03研修事業一覧'!$C:$AC,14,0))</f>
        <v>#N/A</v>
      </c>
      <c r="M121" s="112" t="str">
        <f t="shared" si="34"/>
        <v/>
      </c>
      <c r="N121" s="160"/>
      <c r="O121" s="33"/>
      <c r="P121" s="310" t="str">
        <f t="shared" si="35"/>
        <v/>
      </c>
      <c r="Q121" s="311"/>
      <c r="R121" s="311"/>
      <c r="S121" s="311"/>
      <c r="T121" s="311"/>
      <c r="U121" s="312"/>
      <c r="V121" s="34" t="str">
        <f t="shared" si="36"/>
        <v/>
      </c>
      <c r="W121" s="300" t="str">
        <f t="shared" si="37"/>
        <v/>
      </c>
      <c r="X121" s="301"/>
      <c r="Y121" s="300"/>
      <c r="Z121" s="305"/>
      <c r="AA121" s="301"/>
      <c r="AB121" s="300"/>
      <c r="AC121" s="301"/>
      <c r="AD121" s="300" t="str">
        <f t="shared" si="38"/>
        <v/>
      </c>
      <c r="AE121" s="301"/>
      <c r="AF121" s="302" t="str">
        <f t="shared" si="39"/>
        <v/>
      </c>
      <c r="AG121" s="303"/>
      <c r="AH121" s="303"/>
      <c r="AI121" s="303"/>
      <c r="AJ121" s="303"/>
      <c r="AK121" s="303"/>
      <c r="AL121" s="303"/>
      <c r="AM121" s="304"/>
      <c r="AN121" s="79"/>
      <c r="AO121" s="80"/>
      <c r="AP121" s="80"/>
      <c r="AQ121" s="81"/>
      <c r="AR121" s="81"/>
      <c r="AS121" s="80"/>
      <c r="AT121" s="80"/>
    </row>
    <row r="122" spans="1:46" ht="24" customHeight="1">
      <c r="A122" s="110">
        <v>72</v>
      </c>
      <c r="B122" s="111" t="str">
        <f t="shared" si="29"/>
        <v/>
      </c>
      <c r="C122" s="110" t="str">
        <f t="shared" si="30"/>
        <v/>
      </c>
      <c r="D122" s="110" t="str">
        <f t="shared" si="31"/>
        <v/>
      </c>
      <c r="E122" s="110" t="str">
        <f t="shared" si="32"/>
        <v/>
      </c>
      <c r="F122" s="112" t="e">
        <f>IF(VLOOKUP($O122,'R03研修事業一覧'!$1:$1048576,4,0)="","",VLOOKUP($O122,'R03研修事業一覧'!$1:$1048576,4,0))</f>
        <v>#N/A</v>
      </c>
      <c r="G122" s="110">
        <f>IF(O122="",0,MATCH(V122,'R03研修事業一覧'!$N:$N,0)-1)</f>
        <v>0</v>
      </c>
      <c r="H122" s="112" t="str">
        <f>IF(O122="","",VLOOKUP(E122,'R03研修事業一覧'!$1:$1048576,5,0))</f>
        <v/>
      </c>
      <c r="I122" s="112" t="str">
        <f t="shared" si="33"/>
        <v/>
      </c>
      <c r="J122" s="112" t="str">
        <f>IF(I122="","",(VLOOKUP(I122,'R03研修事業一覧'!C:AE,8,0)))&amp;""</f>
        <v/>
      </c>
      <c r="K122" s="112" t="e">
        <f>IF(VLOOKUP(I122,'R03研修事業一覧'!C:AE,5,0)=0,VLOOKUP(I122,'R03研修事業一覧'!C:AE,6,0),"")&amp;""</f>
        <v>#N/A</v>
      </c>
      <c r="L122" s="112" t="e">
        <f>IF(VLOOKUP(I122,'R03研修事業一覧'!$C:$AC,14,0)="","",VLOOKUP(I122,'R03研修事業一覧'!$C:$AC,14,0))</f>
        <v>#N/A</v>
      </c>
      <c r="M122" s="112" t="str">
        <f t="shared" si="34"/>
        <v/>
      </c>
      <c r="N122" s="160"/>
      <c r="O122" s="33"/>
      <c r="P122" s="310" t="str">
        <f t="shared" si="35"/>
        <v/>
      </c>
      <c r="Q122" s="311"/>
      <c r="R122" s="311"/>
      <c r="S122" s="311"/>
      <c r="T122" s="311"/>
      <c r="U122" s="312"/>
      <c r="V122" s="34" t="str">
        <f t="shared" si="36"/>
        <v/>
      </c>
      <c r="W122" s="300" t="str">
        <f t="shared" si="37"/>
        <v/>
      </c>
      <c r="X122" s="301"/>
      <c r="Y122" s="300"/>
      <c r="Z122" s="305"/>
      <c r="AA122" s="301"/>
      <c r="AB122" s="300"/>
      <c r="AC122" s="301"/>
      <c r="AD122" s="300" t="str">
        <f t="shared" si="38"/>
        <v/>
      </c>
      <c r="AE122" s="301"/>
      <c r="AF122" s="302" t="str">
        <f t="shared" si="39"/>
        <v/>
      </c>
      <c r="AG122" s="303"/>
      <c r="AH122" s="303"/>
      <c r="AI122" s="303"/>
      <c r="AJ122" s="303"/>
      <c r="AK122" s="303"/>
      <c r="AL122" s="303"/>
      <c r="AM122" s="304"/>
      <c r="AN122" s="79"/>
      <c r="AO122" s="80"/>
      <c r="AP122" s="80"/>
      <c r="AQ122" s="81"/>
      <c r="AR122" s="81"/>
      <c r="AS122" s="80"/>
      <c r="AT122" s="80"/>
    </row>
    <row r="123" spans="1:46" ht="24" customHeight="1">
      <c r="A123" s="110">
        <v>73</v>
      </c>
      <c r="B123" s="111" t="str">
        <f t="shared" si="29"/>
        <v/>
      </c>
      <c r="C123" s="110" t="str">
        <f t="shared" si="30"/>
        <v/>
      </c>
      <c r="D123" s="110" t="str">
        <f t="shared" si="31"/>
        <v/>
      </c>
      <c r="E123" s="110" t="str">
        <f t="shared" si="32"/>
        <v/>
      </c>
      <c r="F123" s="112" t="e">
        <f>IF(VLOOKUP($O123,'R03研修事業一覧'!$1:$1048576,4,0)="","",VLOOKUP($O123,'R03研修事業一覧'!$1:$1048576,4,0))</f>
        <v>#N/A</v>
      </c>
      <c r="G123" s="110">
        <f>IF(O123="",0,MATCH(V123,'R03研修事業一覧'!$N:$N,0)-1)</f>
        <v>0</v>
      </c>
      <c r="H123" s="112" t="str">
        <f>IF(O123="","",VLOOKUP(E123,'R03研修事業一覧'!$1:$1048576,5,0))</f>
        <v/>
      </c>
      <c r="I123" s="112" t="str">
        <f t="shared" si="33"/>
        <v/>
      </c>
      <c r="J123" s="112" t="str">
        <f>IF(I123="","",(VLOOKUP(I123,'R03研修事業一覧'!C:AE,8,0)))&amp;""</f>
        <v/>
      </c>
      <c r="K123" s="112" t="e">
        <f>IF(VLOOKUP(I123,'R03研修事業一覧'!C:AE,5,0)=0,VLOOKUP(I123,'R03研修事業一覧'!C:AE,6,0),"")&amp;""</f>
        <v>#N/A</v>
      </c>
      <c r="L123" s="112" t="e">
        <f>IF(VLOOKUP(I123,'R03研修事業一覧'!$C:$AC,14,0)="","",VLOOKUP(I123,'R03研修事業一覧'!$C:$AC,14,0))</f>
        <v>#N/A</v>
      </c>
      <c r="M123" s="112" t="str">
        <f t="shared" si="34"/>
        <v/>
      </c>
      <c r="N123" s="160"/>
      <c r="O123" s="33"/>
      <c r="P123" s="310" t="str">
        <f t="shared" si="35"/>
        <v/>
      </c>
      <c r="Q123" s="311"/>
      <c r="R123" s="311"/>
      <c r="S123" s="311"/>
      <c r="T123" s="311"/>
      <c r="U123" s="312"/>
      <c r="V123" s="34" t="str">
        <f t="shared" si="36"/>
        <v/>
      </c>
      <c r="W123" s="300" t="str">
        <f t="shared" si="37"/>
        <v/>
      </c>
      <c r="X123" s="301"/>
      <c r="Y123" s="300"/>
      <c r="Z123" s="305"/>
      <c r="AA123" s="301"/>
      <c r="AB123" s="300"/>
      <c r="AC123" s="301"/>
      <c r="AD123" s="300" t="str">
        <f t="shared" si="38"/>
        <v/>
      </c>
      <c r="AE123" s="301"/>
      <c r="AF123" s="302" t="str">
        <f t="shared" si="39"/>
        <v/>
      </c>
      <c r="AG123" s="303"/>
      <c r="AH123" s="303"/>
      <c r="AI123" s="303"/>
      <c r="AJ123" s="303"/>
      <c r="AK123" s="303"/>
      <c r="AL123" s="303"/>
      <c r="AM123" s="304"/>
      <c r="AN123" s="79"/>
      <c r="AO123" s="80"/>
      <c r="AP123" s="80"/>
      <c r="AQ123" s="81"/>
      <c r="AR123" s="81"/>
      <c r="AS123" s="80"/>
      <c r="AT123" s="80"/>
    </row>
    <row r="124" spans="1:46" ht="24" customHeight="1">
      <c r="A124" s="110">
        <v>74</v>
      </c>
      <c r="B124" s="111" t="str">
        <f t="shared" si="29"/>
        <v/>
      </c>
      <c r="C124" s="110" t="str">
        <f t="shared" si="30"/>
        <v/>
      </c>
      <c r="D124" s="110" t="str">
        <f t="shared" si="31"/>
        <v/>
      </c>
      <c r="E124" s="110" t="str">
        <f t="shared" si="32"/>
        <v/>
      </c>
      <c r="F124" s="112" t="e">
        <f>IF(VLOOKUP($O124,'R03研修事業一覧'!$1:$1048576,4,0)="","",VLOOKUP($O124,'R03研修事業一覧'!$1:$1048576,4,0))</f>
        <v>#N/A</v>
      </c>
      <c r="G124" s="110">
        <f>IF(O124="",0,MATCH(V124,'R03研修事業一覧'!$N:$N,0)-1)</f>
        <v>0</v>
      </c>
      <c r="H124" s="112" t="str">
        <f>IF(O124="","",VLOOKUP(E124,'R03研修事業一覧'!$1:$1048576,5,0))</f>
        <v/>
      </c>
      <c r="I124" s="112" t="str">
        <f t="shared" si="33"/>
        <v/>
      </c>
      <c r="J124" s="112" t="str">
        <f>IF(I124="","",(VLOOKUP(I124,'R03研修事業一覧'!C:AE,8,0)))&amp;""</f>
        <v/>
      </c>
      <c r="K124" s="112" t="e">
        <f>IF(VLOOKUP(I124,'R03研修事業一覧'!C:AE,5,0)=0,VLOOKUP(I124,'R03研修事業一覧'!C:AE,6,0),"")&amp;""</f>
        <v>#N/A</v>
      </c>
      <c r="L124" s="112" t="e">
        <f>IF(VLOOKUP(I124,'R03研修事業一覧'!$C:$AC,14,0)="","",VLOOKUP(I124,'R03研修事業一覧'!$C:$AC,14,0))</f>
        <v>#N/A</v>
      </c>
      <c r="M124" s="112" t="str">
        <f t="shared" si="34"/>
        <v/>
      </c>
      <c r="N124" s="160"/>
      <c r="O124" s="33"/>
      <c r="P124" s="310" t="str">
        <f t="shared" si="35"/>
        <v/>
      </c>
      <c r="Q124" s="311"/>
      <c r="R124" s="311"/>
      <c r="S124" s="311"/>
      <c r="T124" s="311"/>
      <c r="U124" s="312"/>
      <c r="V124" s="34" t="str">
        <f t="shared" si="36"/>
        <v/>
      </c>
      <c r="W124" s="300" t="str">
        <f t="shared" si="37"/>
        <v/>
      </c>
      <c r="X124" s="301"/>
      <c r="Y124" s="300"/>
      <c r="Z124" s="305"/>
      <c r="AA124" s="301"/>
      <c r="AB124" s="300"/>
      <c r="AC124" s="301"/>
      <c r="AD124" s="300" t="str">
        <f t="shared" si="38"/>
        <v/>
      </c>
      <c r="AE124" s="301"/>
      <c r="AF124" s="302" t="str">
        <f t="shared" si="39"/>
        <v/>
      </c>
      <c r="AG124" s="303"/>
      <c r="AH124" s="303"/>
      <c r="AI124" s="303"/>
      <c r="AJ124" s="303"/>
      <c r="AK124" s="303"/>
      <c r="AL124" s="303"/>
      <c r="AM124" s="304"/>
      <c r="AN124" s="79"/>
      <c r="AO124" s="80"/>
      <c r="AP124" s="80"/>
      <c r="AQ124" s="81"/>
      <c r="AR124" s="81"/>
      <c r="AS124" s="80"/>
      <c r="AT124" s="80"/>
    </row>
    <row r="125" spans="1:46" ht="24" customHeight="1">
      <c r="A125" s="110">
        <v>75</v>
      </c>
      <c r="B125" s="111" t="str">
        <f t="shared" si="29"/>
        <v/>
      </c>
      <c r="C125" s="110" t="str">
        <f t="shared" si="30"/>
        <v/>
      </c>
      <c r="D125" s="110" t="str">
        <f t="shared" si="31"/>
        <v/>
      </c>
      <c r="E125" s="110" t="str">
        <f t="shared" si="32"/>
        <v/>
      </c>
      <c r="F125" s="112" t="e">
        <f>IF(VLOOKUP($O125,'R03研修事業一覧'!$1:$1048576,4,0)="","",VLOOKUP($O125,'R03研修事業一覧'!$1:$1048576,4,0))</f>
        <v>#N/A</v>
      </c>
      <c r="G125" s="110">
        <f>IF(O125="",0,MATCH(V125,'R03研修事業一覧'!$N:$N,0)-1)</f>
        <v>0</v>
      </c>
      <c r="H125" s="112" t="str">
        <f>IF(O125="","",VLOOKUP(E125,'R03研修事業一覧'!$1:$1048576,5,0))</f>
        <v/>
      </c>
      <c r="I125" s="112" t="str">
        <f t="shared" si="33"/>
        <v/>
      </c>
      <c r="J125" s="112" t="str">
        <f>IF(I125="","",(VLOOKUP(I125,'R03研修事業一覧'!C:AE,8,0)))&amp;""</f>
        <v/>
      </c>
      <c r="K125" s="112" t="e">
        <f>IF(VLOOKUP(I125,'R03研修事業一覧'!C:AE,5,0)=0,VLOOKUP(I125,'R03研修事業一覧'!C:AE,6,0),"")&amp;""</f>
        <v>#N/A</v>
      </c>
      <c r="L125" s="112" t="e">
        <f>IF(VLOOKUP(I125,'R03研修事業一覧'!$C:$AC,14,0)="","",VLOOKUP(I125,'R03研修事業一覧'!$C:$AC,14,0))</f>
        <v>#N/A</v>
      </c>
      <c r="M125" s="112" t="str">
        <f t="shared" si="34"/>
        <v/>
      </c>
      <c r="N125" s="160"/>
      <c r="O125" s="33"/>
      <c r="P125" s="310" t="str">
        <f t="shared" si="35"/>
        <v/>
      </c>
      <c r="Q125" s="311"/>
      <c r="R125" s="311"/>
      <c r="S125" s="311"/>
      <c r="T125" s="311"/>
      <c r="U125" s="312"/>
      <c r="V125" s="34" t="str">
        <f t="shared" si="36"/>
        <v/>
      </c>
      <c r="W125" s="300" t="str">
        <f t="shared" si="37"/>
        <v/>
      </c>
      <c r="X125" s="301"/>
      <c r="Y125" s="300"/>
      <c r="Z125" s="305"/>
      <c r="AA125" s="301"/>
      <c r="AB125" s="300"/>
      <c r="AC125" s="301"/>
      <c r="AD125" s="300" t="str">
        <f t="shared" si="38"/>
        <v/>
      </c>
      <c r="AE125" s="301"/>
      <c r="AF125" s="302" t="str">
        <f t="shared" si="39"/>
        <v/>
      </c>
      <c r="AG125" s="303"/>
      <c r="AH125" s="303"/>
      <c r="AI125" s="303"/>
      <c r="AJ125" s="303"/>
      <c r="AK125" s="303"/>
      <c r="AL125" s="303"/>
      <c r="AM125" s="304"/>
      <c r="AN125" s="79"/>
      <c r="AO125" s="80"/>
      <c r="AP125" s="80"/>
      <c r="AQ125" s="81"/>
      <c r="AR125" s="81"/>
      <c r="AS125" s="80"/>
      <c r="AT125" s="80"/>
    </row>
    <row r="126" spans="1:46" ht="24" customHeight="1">
      <c r="A126" s="110">
        <v>76</v>
      </c>
      <c r="B126" s="111" t="str">
        <f t="shared" si="29"/>
        <v/>
      </c>
      <c r="C126" s="110" t="str">
        <f t="shared" si="30"/>
        <v/>
      </c>
      <c r="D126" s="110" t="str">
        <f t="shared" si="31"/>
        <v/>
      </c>
      <c r="E126" s="110" t="str">
        <f t="shared" si="32"/>
        <v/>
      </c>
      <c r="F126" s="112" t="e">
        <f>IF(VLOOKUP($O126,'R03研修事業一覧'!$1:$1048576,4,0)="","",VLOOKUP($O126,'R03研修事業一覧'!$1:$1048576,4,0))</f>
        <v>#N/A</v>
      </c>
      <c r="G126" s="110">
        <f>IF(O126="",0,MATCH(V126,'R03研修事業一覧'!$N:$N,0)-1)</f>
        <v>0</v>
      </c>
      <c r="H126" s="112" t="str">
        <f>IF(O126="","",VLOOKUP(E126,'R03研修事業一覧'!$1:$1048576,5,0))</f>
        <v/>
      </c>
      <c r="I126" s="112" t="str">
        <f t="shared" si="33"/>
        <v/>
      </c>
      <c r="J126" s="112" t="str">
        <f>IF(I126="","",(VLOOKUP(I126,'R03研修事業一覧'!C:AE,8,0)))&amp;""</f>
        <v/>
      </c>
      <c r="K126" s="112" t="e">
        <f>IF(VLOOKUP(I126,'R03研修事業一覧'!C:AE,5,0)=0,VLOOKUP(I126,'R03研修事業一覧'!C:AE,6,0),"")&amp;""</f>
        <v>#N/A</v>
      </c>
      <c r="L126" s="112" t="e">
        <f>IF(VLOOKUP(I126,'R03研修事業一覧'!$C:$AC,14,0)="","",VLOOKUP(I126,'R03研修事業一覧'!$C:$AC,14,0))</f>
        <v>#N/A</v>
      </c>
      <c r="M126" s="112" t="str">
        <f t="shared" si="34"/>
        <v/>
      </c>
      <c r="N126" s="160"/>
      <c r="O126" s="33"/>
      <c r="P126" s="310" t="str">
        <f t="shared" si="35"/>
        <v/>
      </c>
      <c r="Q126" s="311"/>
      <c r="R126" s="311"/>
      <c r="S126" s="311"/>
      <c r="T126" s="311"/>
      <c r="U126" s="312"/>
      <c r="V126" s="34" t="str">
        <f t="shared" si="36"/>
        <v/>
      </c>
      <c r="W126" s="300" t="str">
        <f t="shared" si="37"/>
        <v/>
      </c>
      <c r="X126" s="301"/>
      <c r="Y126" s="300"/>
      <c r="Z126" s="305"/>
      <c r="AA126" s="301"/>
      <c r="AB126" s="300"/>
      <c r="AC126" s="301"/>
      <c r="AD126" s="300" t="str">
        <f t="shared" si="38"/>
        <v/>
      </c>
      <c r="AE126" s="301"/>
      <c r="AF126" s="302" t="str">
        <f t="shared" si="39"/>
        <v/>
      </c>
      <c r="AG126" s="303"/>
      <c r="AH126" s="303"/>
      <c r="AI126" s="303"/>
      <c r="AJ126" s="303"/>
      <c r="AK126" s="303"/>
      <c r="AL126" s="303"/>
      <c r="AM126" s="304"/>
      <c r="AN126" s="79"/>
      <c r="AO126" s="80"/>
      <c r="AP126" s="80"/>
      <c r="AQ126" s="81"/>
      <c r="AR126" s="81"/>
      <c r="AS126" s="80"/>
      <c r="AT126" s="80"/>
    </row>
    <row r="127" spans="1:46" ht="24" customHeight="1">
      <c r="A127" s="110">
        <v>77</v>
      </c>
      <c r="B127" s="111" t="str">
        <f t="shared" si="29"/>
        <v/>
      </c>
      <c r="C127" s="110" t="str">
        <f t="shared" si="30"/>
        <v/>
      </c>
      <c r="D127" s="110" t="str">
        <f t="shared" si="31"/>
        <v/>
      </c>
      <c r="E127" s="110" t="str">
        <f t="shared" si="32"/>
        <v/>
      </c>
      <c r="F127" s="112" t="e">
        <f>IF(VLOOKUP($O127,'R03研修事業一覧'!$1:$1048576,4,0)="","",VLOOKUP($O127,'R03研修事業一覧'!$1:$1048576,4,0))</f>
        <v>#N/A</v>
      </c>
      <c r="G127" s="110">
        <f>IF(O127="",0,MATCH(V127,'R03研修事業一覧'!$N:$N,0)-1)</f>
        <v>0</v>
      </c>
      <c r="H127" s="112" t="str">
        <f>IF(O127="","",VLOOKUP(E127,'R03研修事業一覧'!$1:$1048576,5,0))</f>
        <v/>
      </c>
      <c r="I127" s="112" t="str">
        <f t="shared" si="33"/>
        <v/>
      </c>
      <c r="J127" s="112" t="str">
        <f>IF(I127="","",(VLOOKUP(I127,'R03研修事業一覧'!C:AE,8,0)))&amp;""</f>
        <v/>
      </c>
      <c r="K127" s="112" t="e">
        <f>IF(VLOOKUP(I127,'R03研修事業一覧'!C:AE,5,0)=0,VLOOKUP(I127,'R03研修事業一覧'!C:AE,6,0),"")&amp;""</f>
        <v>#N/A</v>
      </c>
      <c r="L127" s="112" t="e">
        <f>IF(VLOOKUP(I127,'R03研修事業一覧'!$C:$AC,14,0)="","",VLOOKUP(I127,'R03研修事業一覧'!$C:$AC,14,0))</f>
        <v>#N/A</v>
      </c>
      <c r="M127" s="112" t="str">
        <f t="shared" si="34"/>
        <v/>
      </c>
      <c r="N127" s="160"/>
      <c r="O127" s="33"/>
      <c r="P127" s="310" t="str">
        <f t="shared" si="35"/>
        <v/>
      </c>
      <c r="Q127" s="311"/>
      <c r="R127" s="311"/>
      <c r="S127" s="311"/>
      <c r="T127" s="311"/>
      <c r="U127" s="312"/>
      <c r="V127" s="34" t="str">
        <f t="shared" si="36"/>
        <v/>
      </c>
      <c r="W127" s="300" t="str">
        <f t="shared" si="37"/>
        <v/>
      </c>
      <c r="X127" s="301"/>
      <c r="Y127" s="300"/>
      <c r="Z127" s="305"/>
      <c r="AA127" s="301"/>
      <c r="AB127" s="300"/>
      <c r="AC127" s="301"/>
      <c r="AD127" s="300" t="str">
        <f t="shared" si="38"/>
        <v/>
      </c>
      <c r="AE127" s="301"/>
      <c r="AF127" s="302" t="str">
        <f t="shared" si="39"/>
        <v/>
      </c>
      <c r="AG127" s="303"/>
      <c r="AH127" s="303"/>
      <c r="AI127" s="303"/>
      <c r="AJ127" s="303"/>
      <c r="AK127" s="303"/>
      <c r="AL127" s="303"/>
      <c r="AM127" s="304"/>
      <c r="AN127" s="79"/>
      <c r="AO127" s="80"/>
      <c r="AP127" s="80"/>
      <c r="AQ127" s="81"/>
      <c r="AR127" s="81"/>
      <c r="AS127" s="80"/>
      <c r="AT127" s="80"/>
    </row>
    <row r="128" spans="1:46" ht="24" customHeight="1">
      <c r="A128" s="110">
        <v>78</v>
      </c>
      <c r="B128" s="111" t="str">
        <f t="shared" si="29"/>
        <v/>
      </c>
      <c r="C128" s="110" t="str">
        <f t="shared" si="30"/>
        <v/>
      </c>
      <c r="D128" s="110" t="str">
        <f t="shared" si="31"/>
        <v/>
      </c>
      <c r="E128" s="110" t="str">
        <f t="shared" si="32"/>
        <v/>
      </c>
      <c r="F128" s="112" t="e">
        <f>IF(VLOOKUP($O128,'R03研修事業一覧'!$1:$1048576,4,0)="","",VLOOKUP($O128,'R03研修事業一覧'!$1:$1048576,4,0))</f>
        <v>#N/A</v>
      </c>
      <c r="G128" s="110">
        <f>IF(O128="",0,MATCH(V128,'R03研修事業一覧'!$N:$N,0)-1)</f>
        <v>0</v>
      </c>
      <c r="H128" s="112" t="str">
        <f>IF(O128="","",VLOOKUP(E128,'R03研修事業一覧'!$1:$1048576,5,0))</f>
        <v/>
      </c>
      <c r="I128" s="112" t="str">
        <f t="shared" si="33"/>
        <v/>
      </c>
      <c r="J128" s="112" t="str">
        <f>IF(I128="","",(VLOOKUP(I128,'R03研修事業一覧'!C:AE,8,0)))&amp;""</f>
        <v/>
      </c>
      <c r="K128" s="112" t="e">
        <f>IF(VLOOKUP(I128,'R03研修事業一覧'!C:AE,5,0)=0,VLOOKUP(I128,'R03研修事業一覧'!C:AE,6,0),"")&amp;""</f>
        <v>#N/A</v>
      </c>
      <c r="L128" s="112" t="e">
        <f>IF(VLOOKUP(I128,'R03研修事業一覧'!$C:$AC,14,0)="","",VLOOKUP(I128,'R03研修事業一覧'!$C:$AC,14,0))</f>
        <v>#N/A</v>
      </c>
      <c r="M128" s="112" t="str">
        <f t="shared" si="34"/>
        <v/>
      </c>
      <c r="N128" s="160"/>
      <c r="O128" s="33"/>
      <c r="P128" s="310" t="str">
        <f t="shared" si="35"/>
        <v/>
      </c>
      <c r="Q128" s="311"/>
      <c r="R128" s="311"/>
      <c r="S128" s="311"/>
      <c r="T128" s="311"/>
      <c r="U128" s="312"/>
      <c r="V128" s="34" t="str">
        <f t="shared" si="36"/>
        <v/>
      </c>
      <c r="W128" s="300" t="str">
        <f t="shared" si="37"/>
        <v/>
      </c>
      <c r="X128" s="301"/>
      <c r="Y128" s="300"/>
      <c r="Z128" s="305"/>
      <c r="AA128" s="301"/>
      <c r="AB128" s="300"/>
      <c r="AC128" s="301"/>
      <c r="AD128" s="300" t="str">
        <f t="shared" si="38"/>
        <v/>
      </c>
      <c r="AE128" s="301"/>
      <c r="AF128" s="302" t="str">
        <f t="shared" si="39"/>
        <v/>
      </c>
      <c r="AG128" s="303"/>
      <c r="AH128" s="303"/>
      <c r="AI128" s="303"/>
      <c r="AJ128" s="303"/>
      <c r="AK128" s="303"/>
      <c r="AL128" s="303"/>
      <c r="AM128" s="304"/>
      <c r="AN128" s="79"/>
      <c r="AO128" s="80"/>
      <c r="AP128" s="80"/>
      <c r="AQ128" s="81"/>
      <c r="AR128" s="81"/>
      <c r="AS128" s="80"/>
      <c r="AT128" s="80"/>
    </row>
    <row r="129" spans="1:46" ht="24" customHeight="1">
      <c r="A129" s="110">
        <v>79</v>
      </c>
      <c r="B129" s="111" t="str">
        <f t="shared" si="29"/>
        <v/>
      </c>
      <c r="C129" s="110" t="str">
        <f t="shared" si="30"/>
        <v/>
      </c>
      <c r="D129" s="110" t="str">
        <f t="shared" si="31"/>
        <v/>
      </c>
      <c r="E129" s="110" t="str">
        <f t="shared" si="32"/>
        <v/>
      </c>
      <c r="F129" s="112" t="e">
        <f>IF(VLOOKUP($O129,'R03研修事業一覧'!$1:$1048576,4,0)="","",VLOOKUP($O129,'R03研修事業一覧'!$1:$1048576,4,0))</f>
        <v>#N/A</v>
      </c>
      <c r="G129" s="110">
        <f>IF(O129="",0,MATCH(V129,'R03研修事業一覧'!$N:$N,0)-1)</f>
        <v>0</v>
      </c>
      <c r="H129" s="112" t="str">
        <f>IF(O129="","",VLOOKUP(E129,'R03研修事業一覧'!$1:$1048576,5,0))</f>
        <v/>
      </c>
      <c r="I129" s="112" t="str">
        <f t="shared" si="33"/>
        <v/>
      </c>
      <c r="J129" s="112" t="str">
        <f>IF(I129="","",(VLOOKUP(I129,'R03研修事業一覧'!C:AE,8,0)))&amp;""</f>
        <v/>
      </c>
      <c r="K129" s="112" t="e">
        <f>IF(VLOOKUP(I129,'R03研修事業一覧'!C:AE,5,0)=0,VLOOKUP(I129,'R03研修事業一覧'!C:AE,6,0),"")&amp;""</f>
        <v>#N/A</v>
      </c>
      <c r="L129" s="112" t="e">
        <f>IF(VLOOKUP(I129,'R03研修事業一覧'!$C:$AC,14,0)="","",VLOOKUP(I129,'R03研修事業一覧'!$C:$AC,14,0))</f>
        <v>#N/A</v>
      </c>
      <c r="M129" s="112" t="str">
        <f t="shared" si="34"/>
        <v/>
      </c>
      <c r="N129" s="160"/>
      <c r="O129" s="33"/>
      <c r="P129" s="310" t="str">
        <f t="shared" si="35"/>
        <v/>
      </c>
      <c r="Q129" s="311"/>
      <c r="R129" s="311"/>
      <c r="S129" s="311"/>
      <c r="T129" s="311"/>
      <c r="U129" s="312"/>
      <c r="V129" s="34" t="str">
        <f t="shared" si="36"/>
        <v/>
      </c>
      <c r="W129" s="300" t="str">
        <f t="shared" si="37"/>
        <v/>
      </c>
      <c r="X129" s="301"/>
      <c r="Y129" s="300"/>
      <c r="Z129" s="305"/>
      <c r="AA129" s="301"/>
      <c r="AB129" s="300"/>
      <c r="AC129" s="301"/>
      <c r="AD129" s="300" t="str">
        <f t="shared" si="38"/>
        <v/>
      </c>
      <c r="AE129" s="301"/>
      <c r="AF129" s="302" t="str">
        <f t="shared" si="39"/>
        <v/>
      </c>
      <c r="AG129" s="303"/>
      <c r="AH129" s="303"/>
      <c r="AI129" s="303"/>
      <c r="AJ129" s="303"/>
      <c r="AK129" s="303"/>
      <c r="AL129" s="303"/>
      <c r="AM129" s="304"/>
      <c r="AN129" s="79"/>
      <c r="AO129" s="80"/>
      <c r="AP129" s="80"/>
      <c r="AQ129" s="81"/>
      <c r="AR129" s="81"/>
      <c r="AS129" s="80"/>
      <c r="AT129" s="80"/>
    </row>
    <row r="130" spans="1:46" ht="24" customHeight="1">
      <c r="A130" s="110">
        <v>80</v>
      </c>
      <c r="B130" s="111" t="str">
        <f t="shared" si="29"/>
        <v/>
      </c>
      <c r="C130" s="110" t="str">
        <f t="shared" si="30"/>
        <v/>
      </c>
      <c r="D130" s="110" t="str">
        <f t="shared" si="31"/>
        <v/>
      </c>
      <c r="E130" s="110" t="str">
        <f t="shared" si="32"/>
        <v/>
      </c>
      <c r="F130" s="112" t="e">
        <f>IF(VLOOKUP($O130,'R03研修事業一覧'!$1:$1048576,4,0)="","",VLOOKUP($O130,'R03研修事業一覧'!$1:$1048576,4,0))</f>
        <v>#N/A</v>
      </c>
      <c r="G130" s="110">
        <f>IF(O130="",0,MATCH(V130,'R03研修事業一覧'!$N:$N,0)-1)</f>
        <v>0</v>
      </c>
      <c r="H130" s="112" t="str">
        <f>IF(O130="","",VLOOKUP(E130,'R03研修事業一覧'!$1:$1048576,5,0))</f>
        <v/>
      </c>
      <c r="I130" s="112" t="str">
        <f t="shared" si="33"/>
        <v/>
      </c>
      <c r="J130" s="112" t="str">
        <f>IF(I130="","",(VLOOKUP(I130,'R03研修事業一覧'!C:AE,8,0)))&amp;""</f>
        <v/>
      </c>
      <c r="K130" s="112" t="e">
        <f>IF(VLOOKUP(I130,'R03研修事業一覧'!C:AE,5,0)=0,VLOOKUP(I130,'R03研修事業一覧'!C:AE,6,0),"")&amp;""</f>
        <v>#N/A</v>
      </c>
      <c r="L130" s="112" t="e">
        <f>IF(VLOOKUP(I130,'R03研修事業一覧'!$C:$AC,14,0)="","",VLOOKUP(I130,'R03研修事業一覧'!$C:$AC,14,0))</f>
        <v>#N/A</v>
      </c>
      <c r="M130" s="112" t="str">
        <f t="shared" si="34"/>
        <v/>
      </c>
      <c r="N130" s="160"/>
      <c r="O130" s="33"/>
      <c r="P130" s="310" t="str">
        <f t="shared" si="35"/>
        <v/>
      </c>
      <c r="Q130" s="311"/>
      <c r="R130" s="311"/>
      <c r="S130" s="311"/>
      <c r="T130" s="311"/>
      <c r="U130" s="312"/>
      <c r="V130" s="34" t="str">
        <f t="shared" si="36"/>
        <v/>
      </c>
      <c r="W130" s="300" t="str">
        <f t="shared" si="37"/>
        <v/>
      </c>
      <c r="X130" s="301"/>
      <c r="Y130" s="300"/>
      <c r="Z130" s="305"/>
      <c r="AA130" s="301"/>
      <c r="AB130" s="300"/>
      <c r="AC130" s="301"/>
      <c r="AD130" s="300" t="str">
        <f t="shared" si="38"/>
        <v/>
      </c>
      <c r="AE130" s="301"/>
      <c r="AF130" s="302" t="str">
        <f t="shared" si="39"/>
        <v/>
      </c>
      <c r="AG130" s="303"/>
      <c r="AH130" s="303"/>
      <c r="AI130" s="303"/>
      <c r="AJ130" s="303"/>
      <c r="AK130" s="303"/>
      <c r="AL130" s="303"/>
      <c r="AM130" s="304"/>
      <c r="AN130" s="79"/>
      <c r="AO130" s="80"/>
      <c r="AP130" s="80"/>
      <c r="AQ130" s="81"/>
      <c r="AR130" s="81"/>
      <c r="AS130" s="80"/>
      <c r="AT130" s="80"/>
    </row>
  </sheetData>
  <sheetProtection algorithmName="SHA-512" hashValue="LogYi6fFHq23XHtymL389B8ToWejZk4CuMg3ztKQnEEfJYyK+XqOac3bsTMqaH5og7BylMvwDifspTsy63Ai4Q==" saltValue="pL2bl/MTkRutqaC4UyhjfA==" spinCount="100000" sheet="1" selectLockedCells="1"/>
  <mergeCells count="546">
    <mergeCell ref="P128:U128"/>
    <mergeCell ref="W128:X128"/>
    <mergeCell ref="Y128:AA128"/>
    <mergeCell ref="AB128:AC128"/>
    <mergeCell ref="AD128:AE128"/>
    <mergeCell ref="AF128:AM128"/>
    <mergeCell ref="P127:U127"/>
    <mergeCell ref="W127:X127"/>
    <mergeCell ref="Y127:AA127"/>
    <mergeCell ref="AB127:AC127"/>
    <mergeCell ref="AD127:AE127"/>
    <mergeCell ref="AF127:AM127"/>
    <mergeCell ref="P130:U130"/>
    <mergeCell ref="W130:X130"/>
    <mergeCell ref="Y130:AA130"/>
    <mergeCell ref="AB130:AC130"/>
    <mergeCell ref="AD130:AE130"/>
    <mergeCell ref="AF130:AM130"/>
    <mergeCell ref="P129:U129"/>
    <mergeCell ref="W129:X129"/>
    <mergeCell ref="Y129:AA129"/>
    <mergeCell ref="AB129:AC129"/>
    <mergeCell ref="AD129:AE129"/>
    <mergeCell ref="AF129:AM129"/>
    <mergeCell ref="P126:U126"/>
    <mergeCell ref="W126:X126"/>
    <mergeCell ref="Y126:AA126"/>
    <mergeCell ref="AB126:AC126"/>
    <mergeCell ref="AD126:AE126"/>
    <mergeCell ref="AF126:AM126"/>
    <mergeCell ref="P125:U125"/>
    <mergeCell ref="W125:X125"/>
    <mergeCell ref="Y125:AA125"/>
    <mergeCell ref="AB125:AC125"/>
    <mergeCell ref="AD125:AE125"/>
    <mergeCell ref="AF125:AM125"/>
    <mergeCell ref="P124:U124"/>
    <mergeCell ref="W124:X124"/>
    <mergeCell ref="Y124:AA124"/>
    <mergeCell ref="AB124:AC124"/>
    <mergeCell ref="AD124:AE124"/>
    <mergeCell ref="AF124:AM124"/>
    <mergeCell ref="P123:U123"/>
    <mergeCell ref="W123:X123"/>
    <mergeCell ref="Y123:AA123"/>
    <mergeCell ref="AB123:AC123"/>
    <mergeCell ref="AD123:AE123"/>
    <mergeCell ref="AF123:AM123"/>
    <mergeCell ref="P122:U122"/>
    <mergeCell ref="W122:X122"/>
    <mergeCell ref="Y122:AA122"/>
    <mergeCell ref="AB122:AC122"/>
    <mergeCell ref="AD122:AE122"/>
    <mergeCell ref="AF122:AM122"/>
    <mergeCell ref="P121:U121"/>
    <mergeCell ref="W121:X121"/>
    <mergeCell ref="Y121:AA121"/>
    <mergeCell ref="AB121:AC121"/>
    <mergeCell ref="AD121:AE121"/>
    <mergeCell ref="AF121:AM121"/>
    <mergeCell ref="P120:U120"/>
    <mergeCell ref="W120:X120"/>
    <mergeCell ref="Y120:AA120"/>
    <mergeCell ref="AB120:AC120"/>
    <mergeCell ref="AD120:AE120"/>
    <mergeCell ref="AF120:AM120"/>
    <mergeCell ref="P119:U119"/>
    <mergeCell ref="W119:X119"/>
    <mergeCell ref="Y119:AA119"/>
    <mergeCell ref="AB119:AC119"/>
    <mergeCell ref="AD119:AE119"/>
    <mergeCell ref="AF119:AM119"/>
    <mergeCell ref="P118:U118"/>
    <mergeCell ref="W118:X118"/>
    <mergeCell ref="Y118:AA118"/>
    <mergeCell ref="AB118:AC118"/>
    <mergeCell ref="AD118:AE118"/>
    <mergeCell ref="AF118:AM118"/>
    <mergeCell ref="P117:U117"/>
    <mergeCell ref="W117:X117"/>
    <mergeCell ref="Y117:AA117"/>
    <mergeCell ref="AB117:AC117"/>
    <mergeCell ref="AD117:AE117"/>
    <mergeCell ref="AF117:AM117"/>
    <mergeCell ref="P116:U116"/>
    <mergeCell ref="W116:X116"/>
    <mergeCell ref="Y116:AA116"/>
    <mergeCell ref="AB116:AC116"/>
    <mergeCell ref="AD116:AE116"/>
    <mergeCell ref="AF116:AM116"/>
    <mergeCell ref="P115:U115"/>
    <mergeCell ref="W115:X115"/>
    <mergeCell ref="Y115:AA115"/>
    <mergeCell ref="AB115:AC115"/>
    <mergeCell ref="AD115:AE115"/>
    <mergeCell ref="AF115:AM115"/>
    <mergeCell ref="P114:U114"/>
    <mergeCell ref="W114:X114"/>
    <mergeCell ref="Y114:AA114"/>
    <mergeCell ref="AB114:AC114"/>
    <mergeCell ref="AD114:AE114"/>
    <mergeCell ref="AF114:AM114"/>
    <mergeCell ref="P113:U113"/>
    <mergeCell ref="W113:X113"/>
    <mergeCell ref="Y113:AA113"/>
    <mergeCell ref="AB113:AC113"/>
    <mergeCell ref="AD113:AE113"/>
    <mergeCell ref="AF113:AM113"/>
    <mergeCell ref="P112:U112"/>
    <mergeCell ref="W112:X112"/>
    <mergeCell ref="Y112:AA112"/>
    <mergeCell ref="AB112:AC112"/>
    <mergeCell ref="AD112:AE112"/>
    <mergeCell ref="AF112:AM112"/>
    <mergeCell ref="P111:U111"/>
    <mergeCell ref="W111:X111"/>
    <mergeCell ref="Y111:AA111"/>
    <mergeCell ref="AB111:AC111"/>
    <mergeCell ref="AD111:AE111"/>
    <mergeCell ref="AF111:AM111"/>
    <mergeCell ref="P110:U110"/>
    <mergeCell ref="W110:X110"/>
    <mergeCell ref="Y110:AA110"/>
    <mergeCell ref="AB110:AC110"/>
    <mergeCell ref="AD110:AE110"/>
    <mergeCell ref="AF110:AM110"/>
    <mergeCell ref="P109:U109"/>
    <mergeCell ref="W109:X109"/>
    <mergeCell ref="Y109:AA109"/>
    <mergeCell ref="AB109:AC109"/>
    <mergeCell ref="AD109:AE109"/>
    <mergeCell ref="AF109:AM109"/>
    <mergeCell ref="P108:U108"/>
    <mergeCell ref="W108:X108"/>
    <mergeCell ref="Y108:AA108"/>
    <mergeCell ref="AB108:AC108"/>
    <mergeCell ref="AD108:AE108"/>
    <mergeCell ref="AF108:AM108"/>
    <mergeCell ref="P107:U107"/>
    <mergeCell ref="W107:X107"/>
    <mergeCell ref="Y107:AA107"/>
    <mergeCell ref="AB107:AC107"/>
    <mergeCell ref="AD107:AE107"/>
    <mergeCell ref="AF107:AM107"/>
    <mergeCell ref="P106:U106"/>
    <mergeCell ref="W106:X106"/>
    <mergeCell ref="Y106:AA106"/>
    <mergeCell ref="AB106:AC106"/>
    <mergeCell ref="AD106:AE106"/>
    <mergeCell ref="AF106:AM106"/>
    <mergeCell ref="P105:U105"/>
    <mergeCell ref="W105:X105"/>
    <mergeCell ref="Y105:AA105"/>
    <mergeCell ref="AB105:AC105"/>
    <mergeCell ref="AD105:AE105"/>
    <mergeCell ref="AF105:AM105"/>
    <mergeCell ref="P104:U104"/>
    <mergeCell ref="W104:X104"/>
    <mergeCell ref="Y104:AA104"/>
    <mergeCell ref="AB104:AC104"/>
    <mergeCell ref="AD104:AE104"/>
    <mergeCell ref="AF104:AM104"/>
    <mergeCell ref="P103:U103"/>
    <mergeCell ref="W103:X103"/>
    <mergeCell ref="Y103:AA103"/>
    <mergeCell ref="AB103:AC103"/>
    <mergeCell ref="AD103:AE103"/>
    <mergeCell ref="AF103:AM103"/>
    <mergeCell ref="P102:U102"/>
    <mergeCell ref="W102:X102"/>
    <mergeCell ref="Y102:AA102"/>
    <mergeCell ref="AB102:AC102"/>
    <mergeCell ref="AD102:AE102"/>
    <mergeCell ref="AF102:AM102"/>
    <mergeCell ref="P101:U101"/>
    <mergeCell ref="W101:X101"/>
    <mergeCell ref="Y101:AA101"/>
    <mergeCell ref="AB101:AC101"/>
    <mergeCell ref="AD101:AE101"/>
    <mergeCell ref="AF101:AM101"/>
    <mergeCell ref="P100:U100"/>
    <mergeCell ref="W100:X100"/>
    <mergeCell ref="Y100:AA100"/>
    <mergeCell ref="AB100:AC100"/>
    <mergeCell ref="AD100:AE100"/>
    <mergeCell ref="AF100:AM100"/>
    <mergeCell ref="AE95:AG95"/>
    <mergeCell ref="AI95:AJ95"/>
    <mergeCell ref="AO95:AT95"/>
    <mergeCell ref="AE97:AJ97"/>
    <mergeCell ref="AK97:AL97"/>
    <mergeCell ref="P99:U99"/>
    <mergeCell ref="W99:X99"/>
    <mergeCell ref="Y99:AA99"/>
    <mergeCell ref="AB99:AC99"/>
    <mergeCell ref="AD99:AE99"/>
    <mergeCell ref="AF99:AM99"/>
    <mergeCell ref="P93:U93"/>
    <mergeCell ref="W93:X93"/>
    <mergeCell ref="Y93:AA93"/>
    <mergeCell ref="AB93:AC93"/>
    <mergeCell ref="AD93:AE93"/>
    <mergeCell ref="AF93:AM93"/>
    <mergeCell ref="P92:U92"/>
    <mergeCell ref="W92:X92"/>
    <mergeCell ref="Y92:AA92"/>
    <mergeCell ref="AB92:AC92"/>
    <mergeCell ref="AD92:AE92"/>
    <mergeCell ref="AF92:AM92"/>
    <mergeCell ref="P91:U91"/>
    <mergeCell ref="W91:X91"/>
    <mergeCell ref="Y91:AA91"/>
    <mergeCell ref="AB91:AC91"/>
    <mergeCell ref="AD91:AE91"/>
    <mergeCell ref="AF91:AM91"/>
    <mergeCell ref="P90:U90"/>
    <mergeCell ref="W90:X90"/>
    <mergeCell ref="Y90:AA90"/>
    <mergeCell ref="AB90:AC90"/>
    <mergeCell ref="AD90:AE90"/>
    <mergeCell ref="AF90:AM90"/>
    <mergeCell ref="P89:U89"/>
    <mergeCell ref="W89:X89"/>
    <mergeCell ref="Y89:AA89"/>
    <mergeCell ref="AB89:AC89"/>
    <mergeCell ref="AD89:AE89"/>
    <mergeCell ref="AF89:AM89"/>
    <mergeCell ref="P88:U88"/>
    <mergeCell ref="W88:X88"/>
    <mergeCell ref="Y88:AA88"/>
    <mergeCell ref="AB88:AC88"/>
    <mergeCell ref="AD88:AE88"/>
    <mergeCell ref="AF88:AM88"/>
    <mergeCell ref="P87:U87"/>
    <mergeCell ref="W87:X87"/>
    <mergeCell ref="Y87:AA87"/>
    <mergeCell ref="AB87:AC87"/>
    <mergeCell ref="AD87:AE87"/>
    <mergeCell ref="AF87:AM87"/>
    <mergeCell ref="P86:U86"/>
    <mergeCell ref="W86:X86"/>
    <mergeCell ref="Y86:AA86"/>
    <mergeCell ref="AB86:AC86"/>
    <mergeCell ref="AD86:AE86"/>
    <mergeCell ref="AF86:AM86"/>
    <mergeCell ref="P85:U85"/>
    <mergeCell ref="W85:X85"/>
    <mergeCell ref="Y85:AA85"/>
    <mergeCell ref="AB85:AC85"/>
    <mergeCell ref="AD85:AE85"/>
    <mergeCell ref="AF85:AM85"/>
    <mergeCell ref="P84:U84"/>
    <mergeCell ref="W84:X84"/>
    <mergeCell ref="Y84:AA84"/>
    <mergeCell ref="AB84:AC84"/>
    <mergeCell ref="AD84:AE84"/>
    <mergeCell ref="AF84:AM84"/>
    <mergeCell ref="P83:U83"/>
    <mergeCell ref="W83:X83"/>
    <mergeCell ref="Y83:AA83"/>
    <mergeCell ref="AB83:AC83"/>
    <mergeCell ref="AD83:AE83"/>
    <mergeCell ref="AF83:AM83"/>
    <mergeCell ref="P82:U82"/>
    <mergeCell ref="W82:X82"/>
    <mergeCell ref="Y82:AA82"/>
    <mergeCell ref="AB82:AC82"/>
    <mergeCell ref="AD82:AE82"/>
    <mergeCell ref="AF82:AM82"/>
    <mergeCell ref="P81:U81"/>
    <mergeCell ref="W81:X81"/>
    <mergeCell ref="Y81:AA81"/>
    <mergeCell ref="AB81:AC81"/>
    <mergeCell ref="AD81:AE81"/>
    <mergeCell ref="AF81:AM81"/>
    <mergeCell ref="P80:U80"/>
    <mergeCell ref="W80:X80"/>
    <mergeCell ref="Y80:AA80"/>
    <mergeCell ref="AB80:AC80"/>
    <mergeCell ref="AD80:AE80"/>
    <mergeCell ref="AF80:AM80"/>
    <mergeCell ref="P79:U79"/>
    <mergeCell ref="W79:X79"/>
    <mergeCell ref="Y79:AA79"/>
    <mergeCell ref="AB79:AC79"/>
    <mergeCell ref="AD79:AE79"/>
    <mergeCell ref="AF79:AM79"/>
    <mergeCell ref="P78:U78"/>
    <mergeCell ref="W78:X78"/>
    <mergeCell ref="Y78:AA78"/>
    <mergeCell ref="AB78:AC78"/>
    <mergeCell ref="AD78:AE78"/>
    <mergeCell ref="AF78:AM78"/>
    <mergeCell ref="P77:U77"/>
    <mergeCell ref="W77:X77"/>
    <mergeCell ref="Y77:AA77"/>
    <mergeCell ref="AB77:AC77"/>
    <mergeCell ref="AD77:AE77"/>
    <mergeCell ref="AF77:AM77"/>
    <mergeCell ref="P76:U76"/>
    <mergeCell ref="W76:X76"/>
    <mergeCell ref="Y76:AA76"/>
    <mergeCell ref="AB76:AC76"/>
    <mergeCell ref="AD76:AE76"/>
    <mergeCell ref="AF76:AM76"/>
    <mergeCell ref="P75:U75"/>
    <mergeCell ref="W75:X75"/>
    <mergeCell ref="Y75:AA75"/>
    <mergeCell ref="AB75:AC75"/>
    <mergeCell ref="AD75:AE75"/>
    <mergeCell ref="AF75:AM75"/>
    <mergeCell ref="P74:U74"/>
    <mergeCell ref="W74:X74"/>
    <mergeCell ref="Y74:AA74"/>
    <mergeCell ref="AB74:AC74"/>
    <mergeCell ref="AD74:AE74"/>
    <mergeCell ref="AF74:AM74"/>
    <mergeCell ref="P73:U73"/>
    <mergeCell ref="W73:X73"/>
    <mergeCell ref="Y73:AA73"/>
    <mergeCell ref="AB73:AC73"/>
    <mergeCell ref="AD73:AE73"/>
    <mergeCell ref="AF73:AM73"/>
    <mergeCell ref="P72:U72"/>
    <mergeCell ref="W72:X72"/>
    <mergeCell ref="Y72:AA72"/>
    <mergeCell ref="AB72:AC72"/>
    <mergeCell ref="AD72:AE72"/>
    <mergeCell ref="AF72:AM72"/>
    <mergeCell ref="P71:U71"/>
    <mergeCell ref="W71:X71"/>
    <mergeCell ref="Y71:AA71"/>
    <mergeCell ref="AB71:AC71"/>
    <mergeCell ref="AD71:AE71"/>
    <mergeCell ref="AF71:AM71"/>
    <mergeCell ref="P70:U70"/>
    <mergeCell ref="W70:X70"/>
    <mergeCell ref="Y70:AA70"/>
    <mergeCell ref="AB70:AC70"/>
    <mergeCell ref="AD70:AE70"/>
    <mergeCell ref="AF70:AM70"/>
    <mergeCell ref="P69:U69"/>
    <mergeCell ref="W69:X69"/>
    <mergeCell ref="Y69:AA69"/>
    <mergeCell ref="AB69:AC69"/>
    <mergeCell ref="AD69:AE69"/>
    <mergeCell ref="AF69:AM69"/>
    <mergeCell ref="P68:U68"/>
    <mergeCell ref="W68:X68"/>
    <mergeCell ref="Y68:AA68"/>
    <mergeCell ref="AB68:AC68"/>
    <mergeCell ref="AD68:AE68"/>
    <mergeCell ref="AF68:AM68"/>
    <mergeCell ref="P67:U67"/>
    <mergeCell ref="W67:X67"/>
    <mergeCell ref="Y67:AA67"/>
    <mergeCell ref="AB67:AC67"/>
    <mergeCell ref="AD67:AE67"/>
    <mergeCell ref="AF67:AM67"/>
    <mergeCell ref="P66:U66"/>
    <mergeCell ref="W66:X66"/>
    <mergeCell ref="Y66:AA66"/>
    <mergeCell ref="AB66:AC66"/>
    <mergeCell ref="AD66:AE66"/>
    <mergeCell ref="AF66:AM66"/>
    <mergeCell ref="P65:U65"/>
    <mergeCell ref="W65:X65"/>
    <mergeCell ref="Y65:AA65"/>
    <mergeCell ref="AB65:AC65"/>
    <mergeCell ref="AD65:AE65"/>
    <mergeCell ref="AF65:AM65"/>
    <mergeCell ref="P64:U64"/>
    <mergeCell ref="W64:X64"/>
    <mergeCell ref="Y64:AA64"/>
    <mergeCell ref="AB64:AC64"/>
    <mergeCell ref="AD64:AE64"/>
    <mergeCell ref="AF64:AM64"/>
    <mergeCell ref="P63:U63"/>
    <mergeCell ref="W63:X63"/>
    <mergeCell ref="Y63:AA63"/>
    <mergeCell ref="AB63:AC63"/>
    <mergeCell ref="AD63:AE63"/>
    <mergeCell ref="AF63:AM63"/>
    <mergeCell ref="P62:U62"/>
    <mergeCell ref="W62:X62"/>
    <mergeCell ref="Y62:AA62"/>
    <mergeCell ref="AB62:AC62"/>
    <mergeCell ref="AD62:AE62"/>
    <mergeCell ref="AF62:AM62"/>
    <mergeCell ref="P38:U38"/>
    <mergeCell ref="W38:X38"/>
    <mergeCell ref="Y38:AA38"/>
    <mergeCell ref="AB38:AC38"/>
    <mergeCell ref="AD38:AE38"/>
    <mergeCell ref="AF38:AM38"/>
    <mergeCell ref="O41:AM41"/>
    <mergeCell ref="O44:AM44"/>
    <mergeCell ref="N55:T55"/>
    <mergeCell ref="U55:AC55"/>
    <mergeCell ref="O45:AM45"/>
    <mergeCell ref="O46:AM46"/>
    <mergeCell ref="O48:AM48"/>
    <mergeCell ref="O49:AM49"/>
    <mergeCell ref="O50:AM50"/>
    <mergeCell ref="O51:AM51"/>
    <mergeCell ref="O52:AM52"/>
    <mergeCell ref="O53:AN53"/>
    <mergeCell ref="N54:T54"/>
    <mergeCell ref="U54:AC54"/>
    <mergeCell ref="N40:AM40"/>
    <mergeCell ref="O43:AM43"/>
    <mergeCell ref="P37:U37"/>
    <mergeCell ref="W37:X37"/>
    <mergeCell ref="Y37:AA37"/>
    <mergeCell ref="AB37:AC37"/>
    <mergeCell ref="AD37:AE37"/>
    <mergeCell ref="AF37:AM37"/>
    <mergeCell ref="P36:U36"/>
    <mergeCell ref="W36:X36"/>
    <mergeCell ref="Y36:AA36"/>
    <mergeCell ref="AB36:AC36"/>
    <mergeCell ref="AD36:AE36"/>
    <mergeCell ref="AF36:AM36"/>
    <mergeCell ref="P35:U35"/>
    <mergeCell ref="W35:X35"/>
    <mergeCell ref="Y35:AA35"/>
    <mergeCell ref="AB35:AC35"/>
    <mergeCell ref="AD35:AE35"/>
    <mergeCell ref="AF35:AM35"/>
    <mergeCell ref="P34:U34"/>
    <mergeCell ref="W34:X34"/>
    <mergeCell ref="Y34:AA34"/>
    <mergeCell ref="AB34:AC34"/>
    <mergeCell ref="AD34:AE34"/>
    <mergeCell ref="AF34:AM34"/>
    <mergeCell ref="P33:U33"/>
    <mergeCell ref="W33:X33"/>
    <mergeCell ref="Y33:AA33"/>
    <mergeCell ref="AB33:AC33"/>
    <mergeCell ref="AD33:AE33"/>
    <mergeCell ref="AF33:AM33"/>
    <mergeCell ref="P32:U32"/>
    <mergeCell ref="W32:X32"/>
    <mergeCell ref="Y32:AA32"/>
    <mergeCell ref="AB32:AC32"/>
    <mergeCell ref="AD32:AE32"/>
    <mergeCell ref="AF32:AM32"/>
    <mergeCell ref="P31:U31"/>
    <mergeCell ref="W31:X31"/>
    <mergeCell ref="Y31:AA31"/>
    <mergeCell ref="AB31:AC31"/>
    <mergeCell ref="AD31:AE31"/>
    <mergeCell ref="AF31:AM31"/>
    <mergeCell ref="P30:U30"/>
    <mergeCell ref="W30:X30"/>
    <mergeCell ref="Y30:AA30"/>
    <mergeCell ref="AB30:AC30"/>
    <mergeCell ref="AD30:AE30"/>
    <mergeCell ref="AF30:AM30"/>
    <mergeCell ref="P29:U29"/>
    <mergeCell ref="W29:X29"/>
    <mergeCell ref="Y29:AA29"/>
    <mergeCell ref="AB29:AC29"/>
    <mergeCell ref="AD29:AE29"/>
    <mergeCell ref="P28:U28"/>
    <mergeCell ref="W28:X28"/>
    <mergeCell ref="Y28:AA28"/>
    <mergeCell ref="AB28:AC28"/>
    <mergeCell ref="AD28:AE28"/>
    <mergeCell ref="P25:U25"/>
    <mergeCell ref="W25:X25"/>
    <mergeCell ref="Y25:AA25"/>
    <mergeCell ref="AB25:AC25"/>
    <mergeCell ref="AD25:AE25"/>
    <mergeCell ref="AF25:AM25"/>
    <mergeCell ref="P24:U24"/>
    <mergeCell ref="W24:X24"/>
    <mergeCell ref="Y24:AA24"/>
    <mergeCell ref="AB24:AC24"/>
    <mergeCell ref="P27:U27"/>
    <mergeCell ref="W27:X27"/>
    <mergeCell ref="Y27:AA27"/>
    <mergeCell ref="AB27:AC27"/>
    <mergeCell ref="AD27:AE27"/>
    <mergeCell ref="AF27:AM27"/>
    <mergeCell ref="P26:U26"/>
    <mergeCell ref="W26:X26"/>
    <mergeCell ref="Y26:AA26"/>
    <mergeCell ref="AB26:AC26"/>
    <mergeCell ref="AD26:AE26"/>
    <mergeCell ref="AF26:AM26"/>
    <mergeCell ref="P22:U22"/>
    <mergeCell ref="W22:X22"/>
    <mergeCell ref="Y22:AA22"/>
    <mergeCell ref="AB22:AC22"/>
    <mergeCell ref="AD22:AE22"/>
    <mergeCell ref="AF22:AM22"/>
    <mergeCell ref="P20:U20"/>
    <mergeCell ref="W20:X20"/>
    <mergeCell ref="Y20:AA20"/>
    <mergeCell ref="AB20:AC20"/>
    <mergeCell ref="P21:U21"/>
    <mergeCell ref="AF20:AM20"/>
    <mergeCell ref="W21:X21"/>
    <mergeCell ref="AD20:AE20"/>
    <mergeCell ref="AE2:AG2"/>
    <mergeCell ref="AI2:AJ2"/>
    <mergeCell ref="AE3:AI3"/>
    <mergeCell ref="AJ3:AL3"/>
    <mergeCell ref="O17:AM17"/>
    <mergeCell ref="O18:AM18"/>
    <mergeCell ref="AA11:AB11"/>
    <mergeCell ref="AA13:AB13"/>
    <mergeCell ref="AC13:AJ13"/>
    <mergeCell ref="AA15:AC15"/>
    <mergeCell ref="AD15:AE15"/>
    <mergeCell ref="AG15:AH15"/>
    <mergeCell ref="AJ11:AL11"/>
    <mergeCell ref="AC11:AG11"/>
    <mergeCell ref="AH11:AI11"/>
    <mergeCell ref="P5:AK5"/>
    <mergeCell ref="AJ15:AL15"/>
    <mergeCell ref="AE59:AI59"/>
    <mergeCell ref="AJ59:AL59"/>
    <mergeCell ref="AE96:AI96"/>
    <mergeCell ref="AJ96:AL96"/>
    <mergeCell ref="AE60:AJ60"/>
    <mergeCell ref="AK60:AL60"/>
    <mergeCell ref="AD24:AE24"/>
    <mergeCell ref="AF24:AM24"/>
    <mergeCell ref="Y21:AA21"/>
    <mergeCell ref="AB21:AC21"/>
    <mergeCell ref="AD21:AE21"/>
    <mergeCell ref="AF21:AM21"/>
    <mergeCell ref="AF29:AM29"/>
    <mergeCell ref="AF28:AM28"/>
    <mergeCell ref="AE58:AG58"/>
    <mergeCell ref="AI58:AJ58"/>
    <mergeCell ref="O42:AM42"/>
    <mergeCell ref="O47:AM47"/>
    <mergeCell ref="P23:U23"/>
    <mergeCell ref="W23:X23"/>
    <mergeCell ref="Y23:AA23"/>
    <mergeCell ref="AB23:AC23"/>
    <mergeCell ref="AD23:AE23"/>
    <mergeCell ref="AF23:AM23"/>
  </mergeCells>
  <phoneticPr fontId="1"/>
  <conditionalFormatting sqref="AL2 AI2">
    <cfRule type="cellIs" dxfId="37" priority="31" stopIfTrue="1" operator="equal">
      <formula>""</formula>
    </cfRule>
  </conditionalFormatting>
  <conditionalFormatting sqref="AR3:AT3">
    <cfRule type="cellIs" dxfId="36" priority="34" stopIfTrue="1" operator="greaterThanOrEqual">
      <formula>1</formula>
    </cfRule>
  </conditionalFormatting>
  <conditionalFormatting sqref="AH7 AJ7">
    <cfRule type="cellIs" dxfId="35" priority="35" stopIfTrue="1" operator="equal">
      <formula>""</formula>
    </cfRule>
  </conditionalFormatting>
  <conditionalFormatting sqref="AK2 AH2 AJ3:AL3">
    <cfRule type="cellIs" dxfId="34" priority="32" stopIfTrue="1" operator="equal">
      <formula>""</formula>
    </cfRule>
  </conditionalFormatting>
  <conditionalFormatting sqref="AC11 AC13:AJ13 AD15:AE15 AG15:AH15 AJ15">
    <cfRule type="cellIs" dxfId="33" priority="30" stopIfTrue="1" operator="equal">
      <formula>""</formula>
    </cfRule>
  </conditionalFormatting>
  <conditionalFormatting sqref="AJ11">
    <cfRule type="cellIs" dxfId="32" priority="29" stopIfTrue="1" operator="equal">
      <formula>""</formula>
    </cfRule>
  </conditionalFormatting>
  <conditionalFormatting sqref="AE60">
    <cfRule type="cellIs" dxfId="31" priority="24" stopIfTrue="1" operator="equal">
      <formula>""</formula>
    </cfRule>
  </conditionalFormatting>
  <conditionalFormatting sqref="AK60">
    <cfRule type="cellIs" dxfId="30" priority="22" operator="equal">
      <formula>""</formula>
    </cfRule>
  </conditionalFormatting>
  <conditionalFormatting sqref="AL95 AI95">
    <cfRule type="cellIs" dxfId="29" priority="17" stopIfTrue="1" operator="equal">
      <formula>""</formula>
    </cfRule>
  </conditionalFormatting>
  <conditionalFormatting sqref="AL58 AI58">
    <cfRule type="cellIs" dxfId="28" priority="19" stopIfTrue="1" operator="equal">
      <formula>""</formula>
    </cfRule>
  </conditionalFormatting>
  <conditionalFormatting sqref="AK58 AH58 AJ59:AL59">
    <cfRule type="cellIs" dxfId="27" priority="20" stopIfTrue="1" operator="equal">
      <formula>""</formula>
    </cfRule>
  </conditionalFormatting>
  <conditionalFormatting sqref="AH95">
    <cfRule type="cellIs" dxfId="26" priority="18" stopIfTrue="1" operator="equal">
      <formula>""</formula>
    </cfRule>
  </conditionalFormatting>
  <conditionalFormatting sqref="AK95">
    <cfRule type="cellIs" dxfId="25" priority="16" stopIfTrue="1" operator="equal">
      <formula>""</formula>
    </cfRule>
  </conditionalFormatting>
  <conditionalFormatting sqref="AJ96:AL96">
    <cfRule type="cellIs" dxfId="24" priority="15" stopIfTrue="1" operator="equal">
      <formula>""</formula>
    </cfRule>
  </conditionalFormatting>
  <conditionalFormatting sqref="AE97">
    <cfRule type="cellIs" dxfId="23" priority="14" stopIfTrue="1" operator="equal">
      <formula>""</formula>
    </cfRule>
  </conditionalFormatting>
  <conditionalFormatting sqref="AK97">
    <cfRule type="cellIs" dxfId="22" priority="13" operator="equal">
      <formula>""</formula>
    </cfRule>
  </conditionalFormatting>
  <conditionalFormatting sqref="AE7">
    <cfRule type="cellIs" dxfId="21" priority="3" stopIfTrue="1" operator="equal">
      <formula>""</formula>
    </cfRule>
  </conditionalFormatting>
  <conditionalFormatting sqref="AF7">
    <cfRule type="cellIs" dxfId="20" priority="2" stopIfTrue="1" operator="equal">
      <formula>""</formula>
    </cfRule>
  </conditionalFormatting>
  <conditionalFormatting sqref="W21:X25">
    <cfRule type="cellIs" dxfId="19" priority="1" operator="equal">
      <formula>#N/A</formula>
    </cfRule>
  </conditionalFormatting>
  <dataValidations xWindow="385" yWindow="305" count="16">
    <dataValidation imeMode="hiragana" allowBlank="1" showInputMessage="1" showErrorMessage="1" sqref="AF100:AM130 W21:X38 W63:X93 AF63:AM93 AF21:AM38 M40:M52 N40:N53"/>
    <dataValidation type="list" imeMode="fullKatakana" allowBlank="1" showInputMessage="1" showErrorMessage="1" errorTitle="区分の入力" error="「ア」又は「イ」を記入してください。" promptTitle="区分" prompt="「ア」又は「イ」を記入してください。" sqref="N39">
      <formula1>$AQ$19:$AQ$19</formula1>
    </dataValidation>
    <dataValidation imeMode="halfAlpha" allowBlank="1" showInputMessage="1" showErrorMessage="1" sqref="AJ59:AL59 G20:H20 V20 G99:H99 AJ7 AH7 AR3:AT3 AJ3:AL3 AJ96:AL96 M54 V99 AM15 V62 O39 V39 AH58:AI58 AD39:AE39 N54:N57 G62:H62 AH2:AI2 AK58:AL58 AK95:AL95 AH95:AI95 AL2 AD54:AE54 O56:O57 AE7:AF7"/>
    <dataValidation imeMode="hiragana" allowBlank="1" showErrorMessage="1" sqref="AH11:AL11"/>
    <dataValidation imeMode="halfAlpha" allowBlank="1" showInputMessage="1" showErrorMessage="1" prompt="総ページ数を入力する。１枚目に入力すると，２枚目以降にも自動表示される。" sqref="AK2"/>
    <dataValidation imeMode="hiragana" allowBlank="1" showInputMessage="1" showErrorMessage="1" prompt="学校名は，正式名称（例：○○立○○学校）を入力する。" sqref="AC11:AG11"/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63:O93 O21:O38 O100:O130"/>
    <dataValidation imeMode="halfAlpha" allowBlank="1" showInputMessage="1" showErrorMessage="1" prompt="コース記号は，半角英数字（英字は大文字）で入力する。" sqref="V63:V93 V100:V130 V21:V38"/>
    <dataValidation type="custom" imeMode="hiragana" allowBlank="1" showInputMessage="1" showErrorMessage="1" sqref="AC13:AJ13">
      <formula1>AC13=DBCS(AC13)</formula1>
    </dataValidation>
    <dataValidation allowBlank="1" sqref="N62:N130"/>
    <dataValidation imeMode="off" allowBlank="1" showInputMessage="1" showErrorMessage="1" sqref="AD15:AL15"/>
    <dataValidation type="textLength" imeMode="halfAlpha" operator="equal" allowBlank="1" showInputMessage="1" showErrorMessage="1" error="職員番号は７桁で入力してください。" sqref="AD21:AE38 AD63:AE93 AD100:AE130">
      <formula1>7</formula1>
    </dataValidation>
    <dataValidation type="custom" imeMode="hiragana" allowBlank="1" showInputMessage="1" showErrorMessage="1" error="姓と名の間を「全角１文字」空けて入力してください。" prompt="姓と名の間を全角１文字空けて入力する。" sqref="Y21:AA38 Y63:AA93 Y100:AA130">
      <formula1>FIND("　",Y21)&gt;1</formula1>
    </dataValidation>
    <dataValidation type="list" allowBlank="1" showInputMessage="1" showErrorMessage="1" error="リストから入力してください。" promptTitle="課程・部等の入力" prompt="_x000a_高等学校は、「全日」、「定時」（「昼定」、「夜定」）、「通信」、「校舎」の別_x000a__x000a_特別支援学校、「幼稚部」、「小学部」、「中学部」、「高等部」、「校舎」の別_x000a_をリストから選択してください。" sqref="AB39:AC39">
      <formula1>$AO$8:$AO$21</formula1>
    </dataValidation>
    <dataValidation type="list" imeMode="hiragana" allowBlank="1" showInputMessage="1" showErrorMessage="1" error="リストから入力してください。" promptTitle="課程・部等の入力" prompt="高等学校は，「全日」，「定時」（「昼定」，「夜定」），「通信」の別を，_x000a_特別支援学校は，「幼稚部」，「小学部」，「中学部」，「高等部」の別を，_x000a_リストから選択する。" sqref="AB100:AC130 AB21:AC38 AB63:AC93">
      <formula1>$AO$8:$AO$16</formula1>
    </dataValidation>
    <dataValidation allowBlank="1" showErrorMessage="1" sqref="N18:N38"/>
  </dataValidations>
  <pageMargins left="0.70866141732283472" right="0.70866141732283472" top="0.74803149606299213" bottom="0.74803149606299213" header="0.31496062992125984" footer="0.31496062992125984"/>
  <pageSetup paperSize="9" scale="73" orientation="portrait" errors="NA" r:id="rId1"/>
  <headerFooter>
    <oddHeader xml:space="preserve">&amp;R&amp;"ＭＳ ゴシック,標準"&amp;16
</oddHeader>
  </headerFooter>
  <rowBreaks count="2" manualBreakCount="2">
    <brk id="56" min="13" max="39" man="1"/>
    <brk id="9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6"/>
  <sheetViews>
    <sheetView view="pageBreakPreview" zoomScaleNormal="100" zoomScaleSheetLayoutView="100" workbookViewId="0">
      <selection activeCell="F21" sqref="F21"/>
    </sheetView>
  </sheetViews>
  <sheetFormatPr defaultColWidth="7.625" defaultRowHeight="33.75" customHeight="1"/>
  <cols>
    <col min="1" max="1" width="4.75" style="4" customWidth="1"/>
    <col min="2" max="2" width="4.75" style="11" customWidth="1"/>
    <col min="3" max="3" width="5.5" style="11" customWidth="1"/>
    <col min="4" max="4" width="34.625" style="2" customWidth="1"/>
    <col min="5" max="5" width="3.5" style="2" customWidth="1"/>
    <col min="6" max="6" width="42.75" style="12" customWidth="1"/>
    <col min="7" max="7" width="16.875" style="2" customWidth="1"/>
    <col min="8" max="8" width="3.625" style="3" customWidth="1"/>
    <col min="9" max="9" width="4.625" style="4" customWidth="1"/>
    <col min="10" max="10" width="7.625" style="2"/>
    <col min="11" max="11" width="25" style="2" customWidth="1"/>
    <col min="12" max="16384" width="7.625" style="2"/>
  </cols>
  <sheetData>
    <row r="1" spans="1:9" s="15" customFormat="1" ht="21" customHeight="1">
      <c r="A1" s="197" t="s">
        <v>207</v>
      </c>
      <c r="B1" s="149"/>
      <c r="C1" s="149"/>
      <c r="D1" s="149"/>
      <c r="E1" s="149"/>
      <c r="F1" s="193"/>
      <c r="G1" s="193"/>
      <c r="H1" s="13"/>
      <c r="I1" s="14"/>
    </row>
    <row r="2" spans="1:9" s="15" customFormat="1" ht="21" customHeight="1">
      <c r="A2" s="197" t="s">
        <v>208</v>
      </c>
      <c r="B2" s="149"/>
      <c r="C2" s="149"/>
      <c r="D2" s="149"/>
      <c r="E2" s="149"/>
      <c r="F2" s="193"/>
      <c r="G2" s="193"/>
      <c r="H2" s="13"/>
      <c r="I2" s="14"/>
    </row>
    <row r="3" spans="1:9" s="19" customFormat="1" ht="18.75" customHeight="1">
      <c r="A3" s="16"/>
      <c r="B3" s="17" t="s">
        <v>62</v>
      </c>
      <c r="C3" s="17"/>
      <c r="D3" s="17"/>
      <c r="E3" s="17"/>
      <c r="F3" s="17"/>
      <c r="G3" s="17"/>
      <c r="H3" s="17"/>
      <c r="I3" s="18"/>
    </row>
    <row r="4" spans="1:9" s="23" customFormat="1" ht="30" customHeight="1">
      <c r="A4" s="161" t="s">
        <v>301</v>
      </c>
      <c r="B4" s="161" t="s">
        <v>300</v>
      </c>
      <c r="C4" s="31" t="s">
        <v>65</v>
      </c>
      <c r="D4" s="21" t="s">
        <v>147</v>
      </c>
      <c r="E4" s="22"/>
      <c r="F4" s="376" t="s">
        <v>67</v>
      </c>
      <c r="G4" s="377"/>
      <c r="H4" s="378" t="s">
        <v>63</v>
      </c>
      <c r="I4" s="379"/>
    </row>
    <row r="5" spans="1:9" s="23" customFormat="1" ht="32.25" customHeight="1">
      <c r="A5" s="382" t="s">
        <v>210</v>
      </c>
      <c r="B5" s="211">
        <v>43</v>
      </c>
      <c r="C5" s="31"/>
      <c r="D5" s="224" t="s">
        <v>201</v>
      </c>
      <c r="E5" s="22"/>
      <c r="F5" s="355" t="s">
        <v>205</v>
      </c>
      <c r="G5" s="356"/>
      <c r="H5" s="383" t="s">
        <v>197</v>
      </c>
      <c r="I5" s="385" t="s">
        <v>206</v>
      </c>
    </row>
    <row r="6" spans="1:9" s="23" customFormat="1" ht="32.25" customHeight="1">
      <c r="A6" s="382"/>
      <c r="B6" s="211">
        <v>44</v>
      </c>
      <c r="C6" s="31"/>
      <c r="D6" s="224" t="s">
        <v>299</v>
      </c>
      <c r="E6" s="22"/>
      <c r="F6" s="380"/>
      <c r="G6" s="381"/>
      <c r="H6" s="384"/>
      <c r="I6" s="370"/>
    </row>
    <row r="7" spans="1:9" s="23" customFormat="1" ht="105.75" customHeight="1">
      <c r="A7" s="382"/>
      <c r="B7" s="211">
        <v>46</v>
      </c>
      <c r="C7" s="31"/>
      <c r="D7" s="224" t="s">
        <v>202</v>
      </c>
      <c r="E7" s="22"/>
      <c r="F7" s="386" t="s">
        <v>309</v>
      </c>
      <c r="G7" s="387"/>
      <c r="H7" s="384"/>
      <c r="I7" s="372"/>
    </row>
    <row r="8" spans="1:9" ht="45" customHeight="1">
      <c r="A8" s="354" t="s">
        <v>211</v>
      </c>
      <c r="B8" s="185">
        <v>62</v>
      </c>
      <c r="C8" s="20"/>
      <c r="D8" s="24" t="s">
        <v>181</v>
      </c>
      <c r="E8" s="25" t="s">
        <v>182</v>
      </c>
      <c r="F8" s="355" t="s">
        <v>212</v>
      </c>
      <c r="G8" s="356"/>
      <c r="H8" s="361" t="s">
        <v>197</v>
      </c>
      <c r="I8" s="373" t="s">
        <v>198</v>
      </c>
    </row>
    <row r="9" spans="1:9" ht="45" customHeight="1">
      <c r="A9" s="354"/>
      <c r="B9" s="200">
        <v>63</v>
      </c>
      <c r="C9" s="203"/>
      <c r="D9" s="204" t="s">
        <v>180</v>
      </c>
      <c r="E9" s="205" t="s">
        <v>182</v>
      </c>
      <c r="F9" s="357"/>
      <c r="G9" s="358"/>
      <c r="H9" s="362"/>
      <c r="I9" s="374"/>
    </row>
    <row r="10" spans="1:9" ht="45" customHeight="1" thickBot="1">
      <c r="A10" s="354"/>
      <c r="B10" s="207">
        <v>64</v>
      </c>
      <c r="C10" s="202"/>
      <c r="D10" s="206" t="s">
        <v>183</v>
      </c>
      <c r="E10" s="215" t="s">
        <v>182</v>
      </c>
      <c r="F10" s="359"/>
      <c r="G10" s="360"/>
      <c r="H10" s="363"/>
      <c r="I10" s="375"/>
    </row>
    <row r="11" spans="1:9" ht="24.95" customHeight="1" thickTop="1">
      <c r="A11" s="354"/>
      <c r="B11" s="212">
        <v>65</v>
      </c>
      <c r="C11" s="213"/>
      <c r="D11" s="229" t="s">
        <v>259</v>
      </c>
      <c r="E11" s="216" t="s">
        <v>182</v>
      </c>
      <c r="F11" s="221"/>
      <c r="G11" s="364" t="s">
        <v>308</v>
      </c>
      <c r="H11" s="367" t="s">
        <v>298</v>
      </c>
      <c r="I11" s="368"/>
    </row>
    <row r="12" spans="1:9" ht="24.95" customHeight="1">
      <c r="A12" s="354"/>
      <c r="B12" s="211">
        <v>66</v>
      </c>
      <c r="C12" s="214"/>
      <c r="D12" s="230" t="s">
        <v>266</v>
      </c>
      <c r="E12" s="217" t="s">
        <v>182</v>
      </c>
      <c r="F12" s="219"/>
      <c r="G12" s="365"/>
      <c r="H12" s="369"/>
      <c r="I12" s="370"/>
    </row>
    <row r="13" spans="1:9" ht="24.95" customHeight="1">
      <c r="A13" s="354"/>
      <c r="B13" s="211">
        <v>67</v>
      </c>
      <c r="C13" s="214"/>
      <c r="D13" s="230" t="s">
        <v>260</v>
      </c>
      <c r="E13" s="217" t="s">
        <v>182</v>
      </c>
      <c r="F13" s="219"/>
      <c r="G13" s="365"/>
      <c r="H13" s="369"/>
      <c r="I13" s="370"/>
    </row>
    <row r="14" spans="1:9" ht="24.95" customHeight="1">
      <c r="A14" s="354"/>
      <c r="B14" s="211">
        <v>68</v>
      </c>
      <c r="C14" s="214"/>
      <c r="D14" s="230" t="s">
        <v>261</v>
      </c>
      <c r="E14" s="217" t="s">
        <v>182</v>
      </c>
      <c r="F14" s="219"/>
      <c r="G14" s="365"/>
      <c r="H14" s="369"/>
      <c r="I14" s="370"/>
    </row>
    <row r="15" spans="1:9" ht="24.95" customHeight="1">
      <c r="A15" s="354"/>
      <c r="B15" s="211">
        <v>69</v>
      </c>
      <c r="C15" s="214"/>
      <c r="D15" s="230" t="s">
        <v>262</v>
      </c>
      <c r="E15" s="217" t="s">
        <v>182</v>
      </c>
      <c r="F15" s="219"/>
      <c r="G15" s="365"/>
      <c r="H15" s="369"/>
      <c r="I15" s="370"/>
    </row>
    <row r="16" spans="1:9" ht="24.95" customHeight="1">
      <c r="A16" s="354"/>
      <c r="B16" s="211">
        <v>70</v>
      </c>
      <c r="C16" s="214"/>
      <c r="D16" s="230" t="s">
        <v>263</v>
      </c>
      <c r="E16" s="218" t="s">
        <v>182</v>
      </c>
      <c r="F16" s="219"/>
      <c r="G16" s="365"/>
      <c r="H16" s="369"/>
      <c r="I16" s="370"/>
    </row>
    <row r="17" spans="1:9" ht="24.95" customHeight="1">
      <c r="A17" s="354"/>
      <c r="B17" s="211">
        <v>71</v>
      </c>
      <c r="C17" s="225"/>
      <c r="D17" s="230" t="s">
        <v>189</v>
      </c>
      <c r="E17" s="218" t="s">
        <v>182</v>
      </c>
      <c r="F17" s="220"/>
      <c r="G17" s="365"/>
      <c r="H17" s="369"/>
      <c r="I17" s="370"/>
    </row>
    <row r="18" spans="1:9" ht="24.95" customHeight="1">
      <c r="A18" s="354"/>
      <c r="B18" s="211">
        <v>72</v>
      </c>
      <c r="C18" s="226"/>
      <c r="D18" s="228" t="s">
        <v>265</v>
      </c>
      <c r="E18" s="227" t="s">
        <v>182</v>
      </c>
      <c r="F18" s="220"/>
      <c r="G18" s="365"/>
      <c r="H18" s="369"/>
      <c r="I18" s="370"/>
    </row>
    <row r="19" spans="1:9" ht="24.95" customHeight="1">
      <c r="A19" s="354"/>
      <c r="B19" s="211">
        <v>73</v>
      </c>
      <c r="C19" s="208"/>
      <c r="D19" s="209" t="s">
        <v>267</v>
      </c>
      <c r="E19" s="227" t="s">
        <v>182</v>
      </c>
      <c r="F19" s="220"/>
      <c r="G19" s="365"/>
      <c r="H19" s="369"/>
      <c r="I19" s="370"/>
    </row>
    <row r="20" spans="1:9" ht="24.95" customHeight="1">
      <c r="A20" s="354"/>
      <c r="B20" s="211">
        <v>74</v>
      </c>
      <c r="C20" s="208"/>
      <c r="D20" s="209" t="s">
        <v>186</v>
      </c>
      <c r="E20" s="227" t="s">
        <v>182</v>
      </c>
      <c r="F20" s="220"/>
      <c r="G20" s="365"/>
      <c r="H20" s="369"/>
      <c r="I20" s="370"/>
    </row>
    <row r="21" spans="1:9" ht="40.5" customHeight="1">
      <c r="A21" s="354"/>
      <c r="B21" s="211">
        <v>75</v>
      </c>
      <c r="C21" s="223" t="s">
        <v>191</v>
      </c>
      <c r="D21" s="209" t="s">
        <v>192</v>
      </c>
      <c r="E21" s="210" t="s">
        <v>182</v>
      </c>
      <c r="F21" s="121" t="s">
        <v>317</v>
      </c>
      <c r="G21" s="365"/>
      <c r="H21" s="369"/>
      <c r="I21" s="370"/>
    </row>
    <row r="22" spans="1:9" ht="24.95" customHeight="1">
      <c r="A22" s="354"/>
      <c r="B22" s="211">
        <v>76</v>
      </c>
      <c r="C22" s="214"/>
      <c r="D22" s="24" t="s">
        <v>187</v>
      </c>
      <c r="E22" s="217" t="s">
        <v>182</v>
      </c>
      <c r="F22" s="287"/>
      <c r="G22" s="365"/>
      <c r="H22" s="369"/>
      <c r="I22" s="370"/>
    </row>
    <row r="23" spans="1:9" ht="24.95" customHeight="1">
      <c r="A23" s="354"/>
      <c r="B23" s="211">
        <v>77</v>
      </c>
      <c r="C23" s="208"/>
      <c r="D23" s="24" t="s">
        <v>195</v>
      </c>
      <c r="E23" s="210" t="s">
        <v>182</v>
      </c>
      <c r="F23" s="220"/>
      <c r="G23" s="365"/>
      <c r="H23" s="369"/>
      <c r="I23" s="370"/>
    </row>
    <row r="24" spans="1:9" ht="24.95" customHeight="1">
      <c r="A24" s="354"/>
      <c r="B24" s="211">
        <v>78</v>
      </c>
      <c r="C24" s="208"/>
      <c r="D24" s="288" t="s">
        <v>185</v>
      </c>
      <c r="E24" s="210" t="s">
        <v>182</v>
      </c>
      <c r="F24" s="220"/>
      <c r="G24" s="365"/>
      <c r="H24" s="369"/>
      <c r="I24" s="370"/>
    </row>
    <row r="25" spans="1:9" ht="24.95" customHeight="1">
      <c r="A25" s="354"/>
      <c r="B25" s="211">
        <v>79</v>
      </c>
      <c r="C25" s="208"/>
      <c r="D25" s="209" t="s">
        <v>190</v>
      </c>
      <c r="E25" s="210" t="s">
        <v>182</v>
      </c>
      <c r="F25" s="220"/>
      <c r="G25" s="365"/>
      <c r="H25" s="369"/>
      <c r="I25" s="370"/>
    </row>
    <row r="26" spans="1:9" ht="40.5" customHeight="1">
      <c r="A26" s="354"/>
      <c r="B26" s="211">
        <v>80</v>
      </c>
      <c r="C26" s="223" t="s">
        <v>188</v>
      </c>
      <c r="D26" s="209" t="s">
        <v>297</v>
      </c>
      <c r="E26" s="210" t="s">
        <v>182</v>
      </c>
      <c r="F26" s="121" t="s">
        <v>313</v>
      </c>
      <c r="G26" s="365"/>
      <c r="H26" s="369"/>
      <c r="I26" s="370"/>
    </row>
    <row r="27" spans="1:9" ht="24.95" customHeight="1">
      <c r="A27" s="354"/>
      <c r="B27" s="211">
        <v>81</v>
      </c>
      <c r="C27" s="214"/>
      <c r="D27" s="288" t="s">
        <v>193</v>
      </c>
      <c r="E27" s="217" t="s">
        <v>182</v>
      </c>
      <c r="F27" s="287"/>
      <c r="G27" s="365"/>
      <c r="H27" s="369"/>
      <c r="I27" s="370"/>
    </row>
    <row r="28" spans="1:9" ht="24.95" customHeight="1">
      <c r="A28" s="354"/>
      <c r="B28" s="211">
        <v>82</v>
      </c>
      <c r="C28" s="214"/>
      <c r="D28" s="24" t="s">
        <v>270</v>
      </c>
      <c r="E28" s="217" t="s">
        <v>182</v>
      </c>
      <c r="F28" s="287"/>
      <c r="G28" s="365"/>
      <c r="H28" s="369"/>
      <c r="I28" s="370"/>
    </row>
    <row r="29" spans="1:9" ht="24.95" customHeight="1">
      <c r="A29" s="354"/>
      <c r="B29" s="211">
        <v>83</v>
      </c>
      <c r="C29" s="21"/>
      <c r="D29" s="24" t="s">
        <v>194</v>
      </c>
      <c r="E29" s="25" t="s">
        <v>182</v>
      </c>
      <c r="F29" s="222"/>
      <c r="G29" s="365"/>
      <c r="H29" s="369"/>
      <c r="I29" s="370"/>
    </row>
    <row r="30" spans="1:9" ht="24.95" customHeight="1">
      <c r="A30" s="354"/>
      <c r="B30" s="211">
        <v>84</v>
      </c>
      <c r="C30" s="20"/>
      <c r="D30" s="24" t="s">
        <v>184</v>
      </c>
      <c r="E30" s="25" t="s">
        <v>182</v>
      </c>
      <c r="F30" s="222"/>
      <c r="G30" s="365"/>
      <c r="H30" s="369"/>
      <c r="I30" s="370"/>
    </row>
    <row r="31" spans="1:9" ht="24.95" customHeight="1">
      <c r="A31" s="354"/>
      <c r="B31" s="211">
        <v>85</v>
      </c>
      <c r="C31" s="21"/>
      <c r="D31" s="24" t="s">
        <v>271</v>
      </c>
      <c r="E31" s="25" t="s">
        <v>182</v>
      </c>
      <c r="F31" s="222"/>
      <c r="G31" s="365"/>
      <c r="H31" s="369"/>
      <c r="I31" s="370"/>
    </row>
    <row r="32" spans="1:9" ht="24.95" customHeight="1">
      <c r="A32" s="354"/>
      <c r="B32" s="211">
        <v>86</v>
      </c>
      <c r="C32" s="285"/>
      <c r="D32" s="286" t="s">
        <v>272</v>
      </c>
      <c r="E32" s="25" t="s">
        <v>182</v>
      </c>
      <c r="F32" s="219"/>
      <c r="G32" s="365"/>
      <c r="H32" s="369"/>
      <c r="I32" s="370"/>
    </row>
    <row r="33" spans="1:10" ht="40.5" customHeight="1">
      <c r="A33" s="354"/>
      <c r="B33" s="211">
        <v>87</v>
      </c>
      <c r="C33" s="31" t="s">
        <v>188</v>
      </c>
      <c r="D33" s="24" t="s">
        <v>200</v>
      </c>
      <c r="E33" s="25" t="s">
        <v>182</v>
      </c>
      <c r="F33" s="121" t="s">
        <v>314</v>
      </c>
      <c r="G33" s="365"/>
      <c r="H33" s="369"/>
      <c r="I33" s="370"/>
    </row>
    <row r="34" spans="1:10" ht="24.95" customHeight="1">
      <c r="A34" s="354"/>
      <c r="B34" s="211">
        <v>88</v>
      </c>
      <c r="C34" s="285"/>
      <c r="D34" s="24" t="s">
        <v>196</v>
      </c>
      <c r="E34" s="25" t="s">
        <v>182</v>
      </c>
      <c r="F34" s="220"/>
      <c r="G34" s="365"/>
      <c r="H34" s="369"/>
      <c r="I34" s="370"/>
    </row>
    <row r="35" spans="1:10" ht="40.5" customHeight="1">
      <c r="A35" s="354"/>
      <c r="B35" s="211">
        <v>89</v>
      </c>
      <c r="C35" s="223" t="s">
        <v>188</v>
      </c>
      <c r="D35" s="209" t="s">
        <v>296</v>
      </c>
      <c r="E35" s="210" t="s">
        <v>182</v>
      </c>
      <c r="F35" s="121" t="s">
        <v>315</v>
      </c>
      <c r="G35" s="365"/>
      <c r="H35" s="369"/>
      <c r="I35" s="370"/>
    </row>
    <row r="36" spans="1:10" ht="40.5" customHeight="1">
      <c r="A36" s="354"/>
      <c r="B36" s="211">
        <v>90</v>
      </c>
      <c r="C36" s="223" t="s">
        <v>188</v>
      </c>
      <c r="D36" s="209" t="s">
        <v>199</v>
      </c>
      <c r="E36" s="210" t="s">
        <v>182</v>
      </c>
      <c r="F36" s="121" t="s">
        <v>316</v>
      </c>
      <c r="G36" s="366"/>
      <c r="H36" s="371"/>
      <c r="I36" s="372"/>
    </row>
    <row r="37" spans="1:10" ht="11.25" customHeight="1">
      <c r="A37" s="162"/>
      <c r="B37" s="26"/>
      <c r="C37" s="26"/>
      <c r="D37" s="27"/>
      <c r="E37" s="26"/>
      <c r="F37" s="163"/>
      <c r="G37" s="164"/>
      <c r="H37" s="165"/>
      <c r="I37" s="165"/>
    </row>
    <row r="38" spans="1:10" ht="18" customHeight="1">
      <c r="A38" s="348" t="s">
        <v>113</v>
      </c>
      <c r="B38" s="348"/>
      <c r="C38" s="348"/>
      <c r="D38" s="348"/>
      <c r="E38" s="348"/>
      <c r="F38" s="348"/>
      <c r="G38" s="348"/>
      <c r="H38" s="348"/>
      <c r="I38" s="3"/>
      <c r="J38" s="4"/>
    </row>
    <row r="39" spans="1:10" ht="5.25" customHeight="1">
      <c r="A39" s="5"/>
      <c r="B39" s="5"/>
      <c r="C39" s="5"/>
      <c r="D39" s="5"/>
      <c r="E39" s="5"/>
      <c r="F39" s="5"/>
    </row>
    <row r="40" spans="1:10" s="8" customFormat="1" ht="16.5" customHeight="1">
      <c r="A40" s="6" t="s">
        <v>60</v>
      </c>
      <c r="B40" s="6"/>
      <c r="C40" s="6"/>
      <c r="D40" s="6"/>
      <c r="E40" s="6"/>
      <c r="F40" s="6"/>
      <c r="G40" s="6"/>
      <c r="H40" s="7"/>
      <c r="I40" s="6"/>
    </row>
    <row r="41" spans="1:10" s="8" customFormat="1" ht="26.25" customHeight="1">
      <c r="A41" s="6"/>
      <c r="B41" s="6"/>
      <c r="C41" s="6"/>
      <c r="D41" s="6"/>
      <c r="E41" s="6"/>
      <c r="F41" s="6"/>
      <c r="G41" s="6"/>
      <c r="H41" s="7"/>
      <c r="I41" s="6"/>
    </row>
    <row r="42" spans="1:10" s="30" customFormat="1" ht="129.94999999999999" customHeight="1">
      <c r="A42" s="28"/>
      <c r="B42" s="349" t="s">
        <v>295</v>
      </c>
      <c r="C42" s="350"/>
      <c r="D42" s="350"/>
      <c r="E42" s="350"/>
      <c r="F42" s="350"/>
      <c r="G42" s="350"/>
      <c r="H42" s="351"/>
      <c r="I42" s="29"/>
    </row>
    <row r="43" spans="1:10" ht="6.75" customHeight="1">
      <c r="A43" s="9"/>
      <c r="B43" s="10"/>
      <c r="C43" s="10"/>
      <c r="D43" s="10"/>
      <c r="E43" s="10"/>
      <c r="F43" s="194"/>
      <c r="G43" s="193"/>
    </row>
    <row r="44" spans="1:10" s="8" customFormat="1" ht="18.75" customHeight="1">
      <c r="A44" s="6" t="s">
        <v>61</v>
      </c>
      <c r="B44" s="6"/>
      <c r="C44" s="6"/>
      <c r="D44" s="6"/>
      <c r="E44" s="6"/>
      <c r="F44" s="6"/>
      <c r="G44" s="6"/>
      <c r="H44" s="7"/>
      <c r="I44" s="6"/>
    </row>
    <row r="45" spans="1:10" ht="46.5" customHeight="1">
      <c r="B45" s="4"/>
      <c r="C45" s="4"/>
      <c r="D45" s="352"/>
      <c r="E45" s="352"/>
      <c r="F45" s="353"/>
    </row>
    <row r="46" spans="1:10" ht="28.5" customHeight="1">
      <c r="F46" s="12" t="s">
        <v>144</v>
      </c>
    </row>
  </sheetData>
  <sheetProtection algorithmName="SHA-512" hashValue="t+xFGo9TYLK12E0FMcFRm7ySOdibpVcisoxQilH+GBresfsKatS26rJQo5g14SIEvmPlymHYR6PSWeTC0I3pTw==" saltValue="eprRQzMuCnMQ7Z9NQImCbA==" spinCount="100000" sheet="1" selectLockedCells="1" selectUnlockedCells="1"/>
  <mergeCells count="16">
    <mergeCell ref="F4:G4"/>
    <mergeCell ref="H4:I4"/>
    <mergeCell ref="F5:G6"/>
    <mergeCell ref="A5:A7"/>
    <mergeCell ref="H5:H7"/>
    <mergeCell ref="I5:I7"/>
    <mergeCell ref="F7:G7"/>
    <mergeCell ref="A38:H38"/>
    <mergeCell ref="B42:H42"/>
    <mergeCell ref="D45:F45"/>
    <mergeCell ref="A8:A36"/>
    <mergeCell ref="F8:G10"/>
    <mergeCell ref="H8:H10"/>
    <mergeCell ref="G11:G36"/>
    <mergeCell ref="H11:I36"/>
    <mergeCell ref="I8:I10"/>
  </mergeCells>
  <phoneticPr fontId="1"/>
  <pageMargins left="0.7" right="0.7" top="0.75" bottom="0.75" header="0.3" footer="0.3"/>
  <pageSetup paperSize="9" scale="71" orientation="portrait" r:id="rId1"/>
  <headerFooter alignWithMargins="0">
    <oddHeader>&amp;R【県立学校関係】</oddHeader>
  </headerFooter>
  <rowBreaks count="1" manualBreakCount="1">
    <brk id="3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1"/>
  <sheetViews>
    <sheetView view="pageBreakPreview" topLeftCell="N1" zoomScaleNormal="100" zoomScaleSheetLayoutView="100" workbookViewId="0">
      <selection activeCell="W31" sqref="W31:X31"/>
    </sheetView>
  </sheetViews>
  <sheetFormatPr defaultRowHeight="13.5"/>
  <cols>
    <col min="1" max="1" width="5.375" style="99" hidden="1" customWidth="1"/>
    <col min="2" max="2" width="9.75" style="100" hidden="1" customWidth="1"/>
    <col min="3" max="3" width="6" style="99" hidden="1" customWidth="1"/>
    <col min="4" max="4" width="7.25" style="99" hidden="1" customWidth="1"/>
    <col min="5" max="5" width="8.875" style="99" hidden="1" customWidth="1"/>
    <col min="6" max="6" width="18.625" style="101" hidden="1" customWidth="1"/>
    <col min="7" max="7" width="21.875" style="99" hidden="1" customWidth="1"/>
    <col min="8" max="8" width="8.75" style="101" hidden="1" customWidth="1"/>
    <col min="9" max="9" width="7.5" style="99" hidden="1" customWidth="1"/>
    <col min="10" max="10" width="5.5" style="99" hidden="1" customWidth="1"/>
    <col min="11" max="11" width="6.875" style="101" hidden="1" customWidth="1"/>
    <col min="12" max="12" width="5.5" style="101" hidden="1" customWidth="1"/>
    <col min="13" max="13" width="11.625" style="101" hidden="1" customWidth="1"/>
    <col min="14" max="14" width="5.25" style="42" customWidth="1"/>
    <col min="15" max="15" width="5" style="42" customWidth="1"/>
    <col min="16" max="20" width="4.125" style="42" customWidth="1"/>
    <col min="21" max="21" width="5.5" style="42" customWidth="1"/>
    <col min="22" max="22" width="7.5" style="51" customWidth="1"/>
    <col min="23" max="27" width="4.625" style="42" customWidth="1"/>
    <col min="28" max="29" width="4.25" style="42" customWidth="1"/>
    <col min="30" max="30" width="4.625" style="42" customWidth="1"/>
    <col min="31" max="31" width="5.5" style="42" bestFit="1" customWidth="1"/>
    <col min="32" max="33" width="4.125" style="42" customWidth="1"/>
    <col min="34" max="34" width="4" style="42" customWidth="1"/>
    <col min="35" max="39" width="3.875" style="42" customWidth="1"/>
    <col min="40" max="40" width="2.625" style="57" customWidth="1"/>
    <col min="41" max="41" width="10" style="58" hidden="1" customWidth="1"/>
    <col min="42" max="45" width="4.25" style="58" customWidth="1"/>
    <col min="46" max="46" width="9" style="59"/>
    <col min="47" max="50" width="9" style="98"/>
    <col min="51" max="16384" width="9" style="113"/>
  </cols>
  <sheetData>
    <row r="1" spans="1:51" ht="15">
      <c r="A1" s="36"/>
      <c r="B1" s="96"/>
      <c r="C1" s="36"/>
      <c r="D1" s="36"/>
      <c r="E1" s="36"/>
      <c r="F1" s="97"/>
      <c r="G1" s="36"/>
      <c r="H1" s="97"/>
      <c r="I1" s="36"/>
      <c r="J1" s="36"/>
      <c r="K1" s="97"/>
      <c r="L1" s="97"/>
      <c r="M1" s="97"/>
      <c r="N1" s="36" t="s">
        <v>204</v>
      </c>
      <c r="O1" s="36"/>
      <c r="P1" s="36"/>
      <c r="Q1" s="36"/>
      <c r="R1" s="36"/>
      <c r="S1" s="36"/>
      <c r="T1" s="36"/>
      <c r="U1" s="37"/>
      <c r="V1" s="38"/>
      <c r="W1" s="37"/>
      <c r="X1" s="37"/>
      <c r="Y1" s="37"/>
      <c r="Z1" s="36"/>
      <c r="AA1" s="36"/>
      <c r="AB1" s="36"/>
      <c r="AC1" s="36"/>
      <c r="AD1" s="36"/>
      <c r="AE1" s="37"/>
      <c r="AF1" s="37"/>
      <c r="AG1" s="37"/>
      <c r="AH1" s="37"/>
      <c r="AI1" s="37"/>
      <c r="AJ1" s="37"/>
      <c r="AK1" s="37"/>
      <c r="AL1" s="37"/>
      <c r="AM1" s="37"/>
      <c r="AN1" s="39"/>
      <c r="AO1" s="40"/>
      <c r="AP1" s="40"/>
      <c r="AQ1" s="40"/>
      <c r="AR1" s="41"/>
      <c r="AS1" s="40"/>
      <c r="AT1" s="40"/>
    </row>
    <row r="2" spans="1:51" ht="17.25" customHeight="1">
      <c r="U2" s="43"/>
      <c r="V2" s="44"/>
      <c r="W2" s="43"/>
      <c r="X2" s="43"/>
      <c r="Y2" s="43"/>
      <c r="AE2" s="306" t="s">
        <v>55</v>
      </c>
      <c r="AF2" s="307"/>
      <c r="AG2" s="308"/>
      <c r="AH2" s="279">
        <v>1</v>
      </c>
      <c r="AI2" s="298" t="s">
        <v>0</v>
      </c>
      <c r="AJ2" s="298"/>
      <c r="AK2" s="32">
        <v>1</v>
      </c>
      <c r="AL2" s="167" t="s">
        <v>1</v>
      </c>
      <c r="AM2" s="47"/>
      <c r="AN2" s="48"/>
      <c r="AO2" s="49"/>
      <c r="AP2" s="49"/>
      <c r="AQ2" s="49"/>
      <c r="AR2" s="41"/>
      <c r="AS2" s="49"/>
      <c r="AT2" s="281"/>
    </row>
    <row r="3" spans="1:51" ht="17.25" customHeight="1">
      <c r="AE3" s="292" t="s">
        <v>98</v>
      </c>
      <c r="AF3" s="293"/>
      <c r="AG3" s="293"/>
      <c r="AH3" s="293"/>
      <c r="AI3" s="294"/>
      <c r="AJ3" s="313">
        <v>300</v>
      </c>
      <c r="AK3" s="313"/>
      <c r="AL3" s="313"/>
      <c r="AM3" s="52"/>
      <c r="AN3" s="48"/>
      <c r="AO3" s="53"/>
      <c r="AP3" s="53"/>
      <c r="AQ3" s="53"/>
      <c r="AR3" s="41"/>
      <c r="AS3" s="54"/>
      <c r="AT3" s="55"/>
    </row>
    <row r="4" spans="1:51">
      <c r="N4" s="56"/>
      <c r="O4" s="56"/>
      <c r="P4" s="56"/>
      <c r="Q4" s="56"/>
      <c r="R4" s="56"/>
      <c r="S4" s="56"/>
      <c r="T4" s="56"/>
      <c r="U4" s="56"/>
      <c r="W4" s="56"/>
      <c r="X4" s="56"/>
      <c r="Y4" s="56"/>
      <c r="Z4" s="56"/>
      <c r="AA4" s="56"/>
      <c r="AB4" s="56"/>
      <c r="AR4" s="41"/>
    </row>
    <row r="5" spans="1:51" ht="17.25">
      <c r="O5" s="60"/>
      <c r="P5" s="325" t="s">
        <v>203</v>
      </c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M5" s="60"/>
      <c r="AR5" s="41"/>
    </row>
    <row r="6" spans="1:51" ht="17.25">
      <c r="N6" s="60"/>
      <c r="O6" s="56"/>
      <c r="P6" s="56"/>
      <c r="AR6" s="41"/>
    </row>
    <row r="7" spans="1:51">
      <c r="N7" s="282"/>
      <c r="O7" s="282"/>
      <c r="P7" s="282"/>
      <c r="Q7" s="282"/>
      <c r="R7" s="282"/>
      <c r="S7" s="282"/>
      <c r="T7" s="52"/>
      <c r="U7" s="52"/>
      <c r="V7" s="62"/>
      <c r="W7" s="52"/>
      <c r="X7" s="282"/>
      <c r="Y7" s="282"/>
      <c r="Z7" s="282"/>
      <c r="AA7" s="282"/>
      <c r="AB7" s="282"/>
      <c r="AC7" s="282"/>
      <c r="AD7" s="1"/>
      <c r="AE7" s="1" t="s">
        <v>149</v>
      </c>
      <c r="AF7" s="1">
        <v>3</v>
      </c>
      <c r="AG7" s="47" t="s">
        <v>2</v>
      </c>
      <c r="AH7" s="1">
        <v>5</v>
      </c>
      <c r="AI7" s="47" t="s">
        <v>3</v>
      </c>
      <c r="AJ7" s="1">
        <v>10</v>
      </c>
      <c r="AK7" s="47" t="s">
        <v>4</v>
      </c>
      <c r="AL7" s="63"/>
      <c r="AM7" s="63"/>
      <c r="AO7" s="58" t="s">
        <v>5</v>
      </c>
      <c r="AR7" s="41"/>
    </row>
    <row r="8" spans="1:51">
      <c r="N8" s="282"/>
      <c r="O8" s="282"/>
      <c r="P8" s="282"/>
      <c r="Q8" s="282"/>
      <c r="R8" s="282"/>
      <c r="S8" s="282"/>
      <c r="T8" s="52"/>
      <c r="U8" s="52"/>
      <c r="V8" s="62"/>
      <c r="W8" s="52"/>
      <c r="X8" s="282"/>
      <c r="Y8" s="282"/>
      <c r="Z8" s="282"/>
      <c r="AA8" s="282"/>
      <c r="AB8" s="282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64"/>
      <c r="AO8" s="58" t="s">
        <v>6</v>
      </c>
      <c r="AR8" s="41"/>
      <c r="AY8" s="113" t="s">
        <v>302</v>
      </c>
    </row>
    <row r="9" spans="1:51">
      <c r="N9" s="282"/>
      <c r="O9" s="282" t="s">
        <v>7</v>
      </c>
      <c r="P9" s="282"/>
      <c r="Q9" s="282"/>
      <c r="R9" s="282"/>
      <c r="S9" s="282"/>
      <c r="T9" s="282"/>
      <c r="U9" s="282"/>
      <c r="V9" s="283"/>
      <c r="W9" s="282"/>
      <c r="X9" s="282"/>
      <c r="Y9" s="282"/>
      <c r="Z9" s="282"/>
      <c r="AA9" s="282"/>
      <c r="AB9" s="282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O9" s="58" t="s">
        <v>8</v>
      </c>
      <c r="AR9" s="41"/>
    </row>
    <row r="10" spans="1:51">
      <c r="N10" s="282"/>
      <c r="O10" s="282"/>
      <c r="P10" s="282"/>
      <c r="Q10" s="282"/>
      <c r="R10" s="282"/>
      <c r="S10" s="282"/>
      <c r="T10" s="282"/>
      <c r="U10" s="282"/>
      <c r="V10" s="283"/>
      <c r="W10" s="282"/>
      <c r="X10" s="282"/>
      <c r="Y10" s="282"/>
      <c r="Z10" s="282"/>
      <c r="AA10" s="282"/>
      <c r="AB10" s="282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O10" s="58" t="s">
        <v>10</v>
      </c>
      <c r="AR10" s="41"/>
    </row>
    <row r="11" spans="1:51" ht="21.75" customHeight="1">
      <c r="N11" s="282"/>
      <c r="O11" s="282"/>
      <c r="P11" s="282"/>
      <c r="Q11" s="282"/>
      <c r="R11" s="282"/>
      <c r="S11" s="282"/>
      <c r="T11" s="63"/>
      <c r="U11" s="63"/>
      <c r="V11" s="283"/>
      <c r="W11" s="63"/>
      <c r="X11" s="282"/>
      <c r="Y11" s="282"/>
      <c r="Z11" s="282"/>
      <c r="AA11" s="317" t="s">
        <v>56</v>
      </c>
      <c r="AB11" s="317"/>
      <c r="AC11" s="322" t="s">
        <v>303</v>
      </c>
      <c r="AD11" s="322"/>
      <c r="AE11" s="322"/>
      <c r="AF11" s="322"/>
      <c r="AG11" s="322"/>
      <c r="AH11" s="323" t="s">
        <v>99</v>
      </c>
      <c r="AI11" s="324"/>
      <c r="AJ11" s="321" t="s">
        <v>92</v>
      </c>
      <c r="AK11" s="321"/>
      <c r="AL11" s="321"/>
      <c r="AM11" s="63"/>
      <c r="AO11" s="58" t="s">
        <v>11</v>
      </c>
      <c r="AR11" s="41"/>
    </row>
    <row r="12" spans="1:51" ht="11.25" customHeight="1">
      <c r="N12" s="282"/>
      <c r="O12" s="282"/>
      <c r="P12" s="282"/>
      <c r="Q12" s="282"/>
      <c r="R12" s="282"/>
      <c r="S12" s="282"/>
      <c r="T12" s="282"/>
      <c r="U12" s="282"/>
      <c r="V12" s="283"/>
      <c r="W12" s="282"/>
      <c r="X12" s="282"/>
      <c r="Y12" s="282"/>
      <c r="Z12" s="282"/>
      <c r="AA12" s="66"/>
      <c r="AB12" s="66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3"/>
      <c r="AR12" s="41"/>
    </row>
    <row r="13" spans="1:51" ht="21.75" customHeight="1">
      <c r="N13" s="282"/>
      <c r="O13" s="282"/>
      <c r="P13" s="282"/>
      <c r="Q13" s="282"/>
      <c r="R13" s="282"/>
      <c r="S13" s="282"/>
      <c r="T13" s="63"/>
      <c r="U13" s="63"/>
      <c r="V13" s="283"/>
      <c r="W13" s="63"/>
      <c r="X13" s="282"/>
      <c r="Y13" s="282"/>
      <c r="Z13" s="282"/>
      <c r="AA13" s="317" t="s">
        <v>12</v>
      </c>
      <c r="AB13" s="317"/>
      <c r="AC13" s="318" t="s">
        <v>304</v>
      </c>
      <c r="AD13" s="318"/>
      <c r="AE13" s="318"/>
      <c r="AF13" s="318"/>
      <c r="AG13" s="318"/>
      <c r="AH13" s="318"/>
      <c r="AI13" s="318"/>
      <c r="AJ13" s="318"/>
      <c r="AK13" s="67"/>
      <c r="AL13" s="67"/>
      <c r="AM13" s="63"/>
      <c r="AO13" s="58" t="s">
        <v>85</v>
      </c>
      <c r="AR13" s="41"/>
    </row>
    <row r="14" spans="1:51" ht="11.25" customHeight="1">
      <c r="N14" s="282"/>
      <c r="O14" s="282"/>
      <c r="P14" s="282"/>
      <c r="Q14" s="282"/>
      <c r="R14" s="282"/>
      <c r="S14" s="282"/>
      <c r="T14" s="282"/>
      <c r="U14" s="282"/>
      <c r="V14" s="283"/>
      <c r="W14" s="282"/>
      <c r="X14" s="282"/>
      <c r="Y14" s="282"/>
      <c r="Z14" s="282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3"/>
      <c r="AO14" s="58" t="s">
        <v>86</v>
      </c>
      <c r="AR14" s="68"/>
    </row>
    <row r="15" spans="1:51" ht="18.75" customHeight="1">
      <c r="N15" s="282"/>
      <c r="O15" s="282"/>
      <c r="P15" s="282"/>
      <c r="Q15" s="282"/>
      <c r="R15" s="282"/>
      <c r="S15" s="282"/>
      <c r="T15" s="63"/>
      <c r="U15" s="63"/>
      <c r="V15" s="283"/>
      <c r="W15" s="63"/>
      <c r="X15" s="282"/>
      <c r="Y15" s="282"/>
      <c r="Z15" s="282"/>
      <c r="AA15" s="306" t="s">
        <v>13</v>
      </c>
      <c r="AB15" s="307"/>
      <c r="AC15" s="308"/>
      <c r="AD15" s="319" t="s">
        <v>305</v>
      </c>
      <c r="AE15" s="320"/>
      <c r="AF15" s="280" t="s">
        <v>57</v>
      </c>
      <c r="AG15" s="320" t="s">
        <v>93</v>
      </c>
      <c r="AH15" s="320"/>
      <c r="AI15" s="280" t="s">
        <v>57</v>
      </c>
      <c r="AJ15" s="320" t="s">
        <v>94</v>
      </c>
      <c r="AK15" s="320"/>
      <c r="AL15" s="326"/>
      <c r="AM15" s="47"/>
      <c r="AO15" s="58" t="s">
        <v>87</v>
      </c>
      <c r="AR15" s="68"/>
    </row>
    <row r="16" spans="1:51" ht="16.5" customHeight="1">
      <c r="N16" s="282"/>
      <c r="O16" s="282" t="s">
        <v>14</v>
      </c>
      <c r="P16" s="282"/>
      <c r="Q16" s="282"/>
      <c r="R16" s="282"/>
      <c r="S16" s="282"/>
      <c r="T16" s="282"/>
      <c r="U16" s="282"/>
      <c r="V16" s="283"/>
      <c r="W16" s="282"/>
      <c r="X16" s="282"/>
      <c r="Y16" s="282"/>
      <c r="Z16" s="282"/>
      <c r="AA16" s="282"/>
      <c r="AB16" s="28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O16" s="58" t="s">
        <v>88</v>
      </c>
      <c r="AR16" s="68"/>
    </row>
    <row r="17" spans="1:51" ht="16.5" customHeight="1">
      <c r="N17" s="282"/>
      <c r="O17" s="314" t="s">
        <v>69</v>
      </c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R17" s="68"/>
    </row>
    <row r="18" spans="1:51" s="98" customFormat="1" ht="15.75" customHeight="1">
      <c r="A18" s="99"/>
      <c r="B18" s="100"/>
      <c r="C18" s="99"/>
      <c r="D18" s="99"/>
      <c r="E18" s="99"/>
      <c r="F18" s="101"/>
      <c r="G18" s="99"/>
      <c r="H18" s="101"/>
      <c r="I18" s="99"/>
      <c r="J18" s="99"/>
      <c r="K18" s="101"/>
      <c r="L18" s="101"/>
      <c r="M18" s="101"/>
      <c r="N18" s="69"/>
      <c r="O18" s="316" t="s">
        <v>15</v>
      </c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57"/>
      <c r="AO18" s="70"/>
      <c r="AP18" s="58"/>
      <c r="AQ18" s="58"/>
      <c r="AR18" s="68"/>
      <c r="AS18" s="58"/>
      <c r="AT18" s="59"/>
      <c r="AY18" s="113"/>
    </row>
    <row r="19" spans="1:51" s="98" customFormat="1" ht="16.5" customHeight="1">
      <c r="A19" s="99"/>
      <c r="B19" s="100"/>
      <c r="C19" s="99"/>
      <c r="D19" s="99"/>
      <c r="E19" s="99"/>
      <c r="F19" s="101"/>
      <c r="G19" s="99"/>
      <c r="H19" s="101"/>
      <c r="I19" s="99"/>
      <c r="J19" s="99"/>
      <c r="K19" s="101"/>
      <c r="L19" s="101"/>
      <c r="M19" s="101"/>
      <c r="N19" s="69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91" t="s">
        <v>119</v>
      </c>
      <c r="AB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57"/>
      <c r="AO19" s="70"/>
      <c r="AP19" s="58"/>
      <c r="AQ19" s="58"/>
      <c r="AR19" s="68"/>
      <c r="AS19" s="58"/>
      <c r="AT19" s="59"/>
      <c r="AY19" s="113"/>
    </row>
    <row r="20" spans="1:51" s="98" customFormat="1" ht="6.75" customHeight="1">
      <c r="A20" s="106"/>
      <c r="B20" s="106"/>
      <c r="C20" s="99"/>
      <c r="D20" s="99"/>
      <c r="E20" s="99"/>
      <c r="F20" s="101"/>
      <c r="G20" s="99"/>
      <c r="H20" s="101"/>
      <c r="I20" s="101"/>
      <c r="J20" s="101"/>
      <c r="K20" s="101"/>
      <c r="L20" s="101"/>
      <c r="M20" s="101"/>
      <c r="N20" s="52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71"/>
      <c r="AO20" s="53"/>
      <c r="AP20" s="53"/>
      <c r="AQ20" s="53"/>
      <c r="AR20" s="68"/>
      <c r="AS20" s="53"/>
      <c r="AT20" s="72"/>
      <c r="AY20" s="113"/>
    </row>
    <row r="21" spans="1:51" s="98" customFormat="1" ht="40.5" customHeight="1">
      <c r="A21" s="107" t="s">
        <v>16</v>
      </c>
      <c r="B21" s="107" t="s">
        <v>17</v>
      </c>
      <c r="C21" s="107" t="s">
        <v>9</v>
      </c>
      <c r="D21" s="107" t="s">
        <v>18</v>
      </c>
      <c r="E21" s="108" t="s">
        <v>19</v>
      </c>
      <c r="F21" s="107" t="s">
        <v>20</v>
      </c>
      <c r="G21" s="108" t="s">
        <v>21</v>
      </c>
      <c r="H21" s="108" t="s">
        <v>22</v>
      </c>
      <c r="I21" s="109" t="s">
        <v>29</v>
      </c>
      <c r="J21" s="109" t="s">
        <v>73</v>
      </c>
      <c r="K21" s="109" t="s">
        <v>74</v>
      </c>
      <c r="L21" s="109" t="s">
        <v>127</v>
      </c>
      <c r="M21" s="107" t="s">
        <v>23</v>
      </c>
      <c r="N21" s="150"/>
      <c r="O21" s="284" t="s">
        <v>24</v>
      </c>
      <c r="P21" s="327" t="s">
        <v>25</v>
      </c>
      <c r="Q21" s="328"/>
      <c r="R21" s="328"/>
      <c r="S21" s="328"/>
      <c r="T21" s="328"/>
      <c r="U21" s="329"/>
      <c r="V21" s="75" t="s">
        <v>64</v>
      </c>
      <c r="W21" s="327" t="s">
        <v>26</v>
      </c>
      <c r="X21" s="329"/>
      <c r="Y21" s="327" t="s">
        <v>27</v>
      </c>
      <c r="Z21" s="328"/>
      <c r="AA21" s="329"/>
      <c r="AB21" s="330" t="s">
        <v>66</v>
      </c>
      <c r="AC21" s="329"/>
      <c r="AD21" s="330" t="s">
        <v>115</v>
      </c>
      <c r="AE21" s="329"/>
      <c r="AF21" s="330" t="s">
        <v>292</v>
      </c>
      <c r="AG21" s="328"/>
      <c r="AH21" s="328"/>
      <c r="AI21" s="328"/>
      <c r="AJ21" s="328"/>
      <c r="AK21" s="328"/>
      <c r="AL21" s="328"/>
      <c r="AM21" s="331"/>
      <c r="AN21" s="76"/>
      <c r="AO21" s="70"/>
      <c r="AP21" s="70"/>
      <c r="AQ21" s="58"/>
      <c r="AR21" s="77"/>
      <c r="AS21" s="70"/>
      <c r="AT21" s="78"/>
      <c r="AY21" s="113"/>
    </row>
    <row r="22" spans="1:51" s="98" customFormat="1" ht="24" customHeight="1">
      <c r="A22" s="110">
        <v>1</v>
      </c>
      <c r="B22" s="111">
        <f>IF(O22="","",$AJ$3)</f>
        <v>300</v>
      </c>
      <c r="C22" s="110" t="str">
        <f>IF(O22="","",$AC$11)</f>
        <v>愛知県立米野木高等学校</v>
      </c>
      <c r="D22" s="110" t="str">
        <f>IF(O22="","",$AJ$3&amp;"-"&amp;A22)</f>
        <v>300-1</v>
      </c>
      <c r="E22" s="110">
        <f>IF(O22="","",O22)</f>
        <v>56</v>
      </c>
      <c r="F22" s="112" t="str">
        <f>IF(VLOOKUP($O22,'R03研修事業一覧'!$1:$1048576,4,0)="","",VLOOKUP($O22,'R03研修事業一覧'!$1:$1048576,4,0))</f>
        <v>看護科講座</v>
      </c>
      <c r="G22" s="110">
        <f>IF(O22="",0,MATCH(V22,'R03研修事業一覧'!$R:$R,0)-1)</f>
        <v>0</v>
      </c>
      <c r="H22" s="112" t="str">
        <f>IF(O22="","",VLOOKUP(E22,'R03研修事業一覧'!$1:$1048576,5,0))</f>
        <v>**</v>
      </c>
      <c r="I22" s="112">
        <f t="shared" ref="I22:I39" si="0">IF(V22="","",E22*100+G22)</f>
        <v>5600</v>
      </c>
      <c r="J22" s="112" t="str">
        <f>IF(I22="","",(VLOOKUP(I22,'R03研修事業一覧'!C:AE,8,0)))&amp;""</f>
        <v/>
      </c>
      <c r="K22" s="112" t="str">
        <f>IF(VLOOKUP(I22,'R03研修事業一覧'!C:AE,5,0)=0,VLOOKUP(I22,'R03研修事業一覧'!C:AE,6,0),"")&amp;""</f>
        <v/>
      </c>
      <c r="L22" s="112" t="str">
        <f>IF(VLOOKUP(I22,'R03研修事業一覧'!$C:$AC,14,0)="","",VLOOKUP(I22,'R03研修事業一覧'!$C:$AC,14,0))</f>
        <v/>
      </c>
      <c r="M22" s="112" t="str">
        <f>IF(O22="","",$AD$15&amp;"-"&amp;$AG$15&amp;"-"&amp;$AJ$15)</f>
        <v>0531-38-9506</v>
      </c>
      <c r="N22" s="160"/>
      <c r="O22" s="277">
        <v>56</v>
      </c>
      <c r="P22" s="310" t="str">
        <f t="shared" ref="P22:P39" si="1">IF(O22="","",F22)</f>
        <v>看護科講座</v>
      </c>
      <c r="Q22" s="311"/>
      <c r="R22" s="311"/>
      <c r="S22" s="311"/>
      <c r="T22" s="311"/>
      <c r="U22" s="312"/>
      <c r="V22" s="278" t="str">
        <f t="shared" ref="V22:V39" si="2">IF(O22="","",H22)</f>
        <v>**</v>
      </c>
      <c r="W22" s="300" t="s">
        <v>75</v>
      </c>
      <c r="X22" s="301"/>
      <c r="Y22" s="388" t="s">
        <v>120</v>
      </c>
      <c r="Z22" s="389"/>
      <c r="AA22" s="390"/>
      <c r="AB22" s="300" t="s">
        <v>306</v>
      </c>
      <c r="AC22" s="301"/>
      <c r="AD22" s="300" t="str">
        <f t="shared" ref="AD22:AD39" si="3">IF(O22=0,"",K22)</f>
        <v/>
      </c>
      <c r="AE22" s="301"/>
      <c r="AF22" s="302" t="str">
        <f>IF(O22="","",L22)</f>
        <v/>
      </c>
      <c r="AG22" s="303"/>
      <c r="AH22" s="303"/>
      <c r="AI22" s="303"/>
      <c r="AJ22" s="303"/>
      <c r="AK22" s="303"/>
      <c r="AL22" s="303"/>
      <c r="AM22" s="304"/>
      <c r="AN22" s="79"/>
      <c r="AO22" s="80"/>
      <c r="AP22" s="80"/>
      <c r="AQ22" s="81"/>
      <c r="AR22" s="77"/>
      <c r="AS22" s="80"/>
      <c r="AT22" s="80"/>
      <c r="AY22" s="113"/>
    </row>
    <row r="23" spans="1:51" s="98" customFormat="1" ht="24" customHeight="1">
      <c r="A23" s="110">
        <v>2</v>
      </c>
      <c r="B23" s="111">
        <f t="shared" ref="B23:B39" si="4">IF(O23="","",$AJ$3)</f>
        <v>300</v>
      </c>
      <c r="C23" s="110" t="str">
        <f t="shared" ref="C23:C39" si="5">IF(O23="","",$AC$11)</f>
        <v>愛知県立米野木高等学校</v>
      </c>
      <c r="D23" s="110" t="str">
        <f t="shared" ref="D23:D39" si="6">IF(O23="","",$AJ$3&amp;"-"&amp;A23)</f>
        <v>300-2</v>
      </c>
      <c r="E23" s="110">
        <f t="shared" ref="E23:E39" si="7">IF(O23="","",O23)</f>
        <v>58</v>
      </c>
      <c r="F23" s="112" t="str">
        <f>IF(VLOOKUP($O23,'R03研修事業一覧'!$1:$1048576,4,0)="","",VLOOKUP($O23,'R03研修事業一覧'!$1:$1048576,4,0))</f>
        <v>安全教育実技講座（フォークリフト運転業務特別教育講習）</v>
      </c>
      <c r="G23" s="110">
        <f>IF(O23="",0,MATCH(V23,'R03研修事業一覧'!$R:$R,0)-1)</f>
        <v>0</v>
      </c>
      <c r="H23" s="112" t="str">
        <f>IF(O23="","",VLOOKUP(E23,'R03研修事業一覧'!$1:$1048576,5,0))</f>
        <v>**</v>
      </c>
      <c r="I23" s="112">
        <f t="shared" si="0"/>
        <v>5800</v>
      </c>
      <c r="J23" s="112" t="str">
        <f>IF(I23="","",(VLOOKUP(I23,'R03研修事業一覧'!C:AE,8,0)))&amp;""</f>
        <v/>
      </c>
      <c r="K23" s="112" t="str">
        <f>IF(VLOOKUP(I23,'R03研修事業一覧'!C:AE,5,0)=0,VLOOKUP(I23,'R03研修事業一覧'!C:AE,6,0),"")&amp;""</f>
        <v/>
      </c>
      <c r="L23" s="112" t="str">
        <f>IF(VLOOKUP(I23,'R03研修事業一覧'!$C:$AC,14,0)="","",VLOOKUP(I23,'R03研修事業一覧'!$C:$AC,14,0))</f>
        <v/>
      </c>
      <c r="M23" s="112" t="str">
        <f t="shared" ref="M23:M39" si="8">IF(O23="","",$AD$15&amp;"-"&amp;$AG$15&amp;"-"&amp;$AJ$15)</f>
        <v>0531-38-9506</v>
      </c>
      <c r="N23" s="160"/>
      <c r="O23" s="277">
        <v>58</v>
      </c>
      <c r="P23" s="310" t="str">
        <f t="shared" si="1"/>
        <v>安全教育実技講座（フォークリフト運転業務特別教育講習）</v>
      </c>
      <c r="Q23" s="311"/>
      <c r="R23" s="311"/>
      <c r="S23" s="311"/>
      <c r="T23" s="311"/>
      <c r="U23" s="312"/>
      <c r="V23" s="278" t="str">
        <f t="shared" si="2"/>
        <v>**</v>
      </c>
      <c r="W23" s="300" t="s">
        <v>75</v>
      </c>
      <c r="X23" s="301"/>
      <c r="Y23" s="388" t="s">
        <v>121</v>
      </c>
      <c r="Z23" s="389"/>
      <c r="AA23" s="390"/>
      <c r="AB23" s="300" t="s">
        <v>6</v>
      </c>
      <c r="AC23" s="301"/>
      <c r="AD23" s="300" t="str">
        <f t="shared" si="3"/>
        <v/>
      </c>
      <c r="AE23" s="301"/>
      <c r="AF23" s="302" t="str">
        <f t="shared" ref="AF23:AF39" si="9">IF(O23="","",L23)</f>
        <v/>
      </c>
      <c r="AG23" s="303"/>
      <c r="AH23" s="303"/>
      <c r="AI23" s="303"/>
      <c r="AJ23" s="303"/>
      <c r="AK23" s="303"/>
      <c r="AL23" s="303"/>
      <c r="AM23" s="304"/>
      <c r="AN23" s="79"/>
      <c r="AO23" s="80"/>
      <c r="AP23" s="80"/>
      <c r="AQ23" s="81"/>
      <c r="AR23" s="77"/>
      <c r="AS23" s="80"/>
      <c r="AT23" s="80"/>
      <c r="AY23" s="113"/>
    </row>
    <row r="24" spans="1:51" s="98" customFormat="1" ht="24" customHeight="1">
      <c r="A24" s="110">
        <v>3</v>
      </c>
      <c r="B24" s="111">
        <f t="shared" si="4"/>
        <v>300</v>
      </c>
      <c r="C24" s="110" t="str">
        <f t="shared" si="5"/>
        <v>愛知県立米野木高等学校</v>
      </c>
      <c r="D24" s="110" t="str">
        <f t="shared" si="6"/>
        <v>300-3</v>
      </c>
      <c r="E24" s="110">
        <f t="shared" si="7"/>
        <v>60</v>
      </c>
      <c r="F24" s="112" t="str">
        <f>IF(VLOOKUP($O24,'R03研修事業一覧'!$1:$1048576,4,0)="","",VLOOKUP($O24,'R03研修事業一覧'!$1:$1048576,4,0))</f>
        <v>農業技術講座</v>
      </c>
      <c r="G24" s="110">
        <f>IF(O24="",0,MATCH(V24,'R03研修事業一覧'!$R:$R,0)-1)</f>
        <v>1</v>
      </c>
      <c r="H24" s="112" t="str">
        <f>IF(O24="","",VLOOKUP(E24,'R03研修事業一覧'!$1:$1048576,5,0))</f>
        <v>記号入力</v>
      </c>
      <c r="I24" s="112">
        <f t="shared" si="0"/>
        <v>6001</v>
      </c>
      <c r="J24" s="112" t="str">
        <f>IF(I24="","",(VLOOKUP(I24,'R03研修事業一覧'!C:AE,8,0)))&amp;""</f>
        <v/>
      </c>
      <c r="K24" s="112" t="str">
        <f>IF(VLOOKUP(I24,'R03研修事業一覧'!C:AE,5,0)=0,VLOOKUP(I24,'R03研修事業一覧'!C:AE,6,0),"")&amp;""</f>
        <v/>
      </c>
      <c r="L24" s="112" t="str">
        <f>IF(VLOOKUP(I24,'R03研修事業一覧'!$C:$AC,14,0)="","",VLOOKUP(I24,'R03研修事業一覧'!$C:$AC,14,0))</f>
        <v/>
      </c>
      <c r="M24" s="112" t="str">
        <f t="shared" si="8"/>
        <v>0531-38-9506</v>
      </c>
      <c r="N24" s="160"/>
      <c r="O24" s="277">
        <v>60</v>
      </c>
      <c r="P24" s="310" t="str">
        <f t="shared" si="1"/>
        <v>農業技術講座</v>
      </c>
      <c r="Q24" s="311"/>
      <c r="R24" s="311"/>
      <c r="S24" s="311"/>
      <c r="T24" s="311"/>
      <c r="U24" s="312"/>
      <c r="V24" s="278" t="s">
        <v>102</v>
      </c>
      <c r="W24" s="300" t="s">
        <v>75</v>
      </c>
      <c r="X24" s="301"/>
      <c r="Y24" s="388" t="s">
        <v>120</v>
      </c>
      <c r="Z24" s="389"/>
      <c r="AA24" s="390"/>
      <c r="AB24" s="300" t="s">
        <v>306</v>
      </c>
      <c r="AC24" s="301"/>
      <c r="AD24" s="300" t="str">
        <f t="shared" si="3"/>
        <v/>
      </c>
      <c r="AE24" s="301"/>
      <c r="AF24" s="302" t="str">
        <f t="shared" si="9"/>
        <v/>
      </c>
      <c r="AG24" s="303"/>
      <c r="AH24" s="303"/>
      <c r="AI24" s="303"/>
      <c r="AJ24" s="303"/>
      <c r="AK24" s="303"/>
      <c r="AL24" s="303"/>
      <c r="AM24" s="304"/>
      <c r="AN24" s="79"/>
      <c r="AO24" s="80"/>
      <c r="AP24" s="80"/>
      <c r="AQ24" s="81"/>
      <c r="AR24" s="77"/>
      <c r="AS24" s="80"/>
      <c r="AT24" s="80"/>
      <c r="AY24" s="113"/>
    </row>
    <row r="25" spans="1:51" s="98" customFormat="1" ht="24" customHeight="1">
      <c r="A25" s="110">
        <v>4</v>
      </c>
      <c r="B25" s="111">
        <f t="shared" si="4"/>
        <v>300</v>
      </c>
      <c r="C25" s="110" t="str">
        <f t="shared" si="5"/>
        <v>愛知県立米野木高等学校</v>
      </c>
      <c r="D25" s="110" t="str">
        <f t="shared" si="6"/>
        <v>300-4</v>
      </c>
      <c r="E25" s="110">
        <f t="shared" si="7"/>
        <v>61</v>
      </c>
      <c r="F25" s="112" t="str">
        <f>IF(VLOOKUP($O25,'R03研修事業一覧'!$1:$1048576,4,0)="","",VLOOKUP($O25,'R03研修事業一覧'!$1:$1048576,4,0))</f>
        <v>特別支援教育講座</v>
      </c>
      <c r="G25" s="110">
        <f>IF(O25="",0,MATCH(V25,'R03研修事業一覧'!$R:$R,0)-1)</f>
        <v>2</v>
      </c>
      <c r="H25" s="112" t="str">
        <f>IF(O25="","",VLOOKUP(E25,'R03研修事業一覧'!$1:$1048576,5,0))</f>
        <v>記号入力</v>
      </c>
      <c r="I25" s="112">
        <f t="shared" si="0"/>
        <v>6102</v>
      </c>
      <c r="J25" s="112" t="str">
        <f>IF(I25="","",(VLOOKUP(I25,'R03研修事業一覧'!C:AE,8,0)))&amp;""</f>
        <v/>
      </c>
      <c r="K25" s="112" t="str">
        <f>IF(VLOOKUP(I25,'R03研修事業一覧'!C:AE,5,0)=0,VLOOKUP(I25,'R03研修事業一覧'!C:AE,6,0),"")&amp;""</f>
        <v/>
      </c>
      <c r="L25" s="112" t="str">
        <f>IF(VLOOKUP(I25,'R03研修事業一覧'!$C:$AC,14,0)="","",VLOOKUP(I25,'R03研修事業一覧'!$C:$AC,14,0))</f>
        <v/>
      </c>
      <c r="M25" s="112" t="str">
        <f t="shared" si="8"/>
        <v>0531-38-9506</v>
      </c>
      <c r="N25" s="160"/>
      <c r="O25" s="277">
        <v>61</v>
      </c>
      <c r="P25" s="310" t="str">
        <f t="shared" si="1"/>
        <v>特別支援教育講座</v>
      </c>
      <c r="Q25" s="311"/>
      <c r="R25" s="311"/>
      <c r="S25" s="311"/>
      <c r="T25" s="311"/>
      <c r="U25" s="312"/>
      <c r="V25" s="278" t="s">
        <v>96</v>
      </c>
      <c r="W25" s="300" t="s">
        <v>75</v>
      </c>
      <c r="X25" s="301"/>
      <c r="Y25" s="388" t="s">
        <v>122</v>
      </c>
      <c r="Z25" s="389"/>
      <c r="AA25" s="390"/>
      <c r="AB25" s="300" t="s">
        <v>306</v>
      </c>
      <c r="AC25" s="301"/>
      <c r="AD25" s="300" t="str">
        <f t="shared" si="3"/>
        <v/>
      </c>
      <c r="AE25" s="301"/>
      <c r="AF25" s="302" t="str">
        <f t="shared" si="9"/>
        <v/>
      </c>
      <c r="AG25" s="303"/>
      <c r="AH25" s="303"/>
      <c r="AI25" s="303"/>
      <c r="AJ25" s="303"/>
      <c r="AK25" s="303"/>
      <c r="AL25" s="303"/>
      <c r="AM25" s="304"/>
      <c r="AN25" s="79"/>
      <c r="AO25" s="80"/>
      <c r="AP25" s="80"/>
      <c r="AQ25" s="81"/>
      <c r="AR25" s="81"/>
      <c r="AS25" s="80"/>
      <c r="AT25" s="80"/>
      <c r="AY25" s="113"/>
    </row>
    <row r="26" spans="1:51" s="98" customFormat="1" ht="24" customHeight="1">
      <c r="A26" s="110">
        <v>5</v>
      </c>
      <c r="B26" s="111">
        <f t="shared" si="4"/>
        <v>300</v>
      </c>
      <c r="C26" s="110" t="str">
        <f t="shared" si="5"/>
        <v>愛知県立米野木高等学校</v>
      </c>
      <c r="D26" s="110" t="str">
        <f t="shared" si="6"/>
        <v>300-5</v>
      </c>
      <c r="E26" s="110">
        <f t="shared" si="7"/>
        <v>61</v>
      </c>
      <c r="F26" s="112" t="str">
        <f>IF(VLOOKUP($O26,'R03研修事業一覧'!$1:$1048576,4,0)="","",VLOOKUP($O26,'R03研修事業一覧'!$1:$1048576,4,0))</f>
        <v>特別支援教育講座</v>
      </c>
      <c r="G26" s="110">
        <f>IF(O26="",0,MATCH(V26,'R03研修事業一覧'!$R:$R,0)-1)</f>
        <v>3</v>
      </c>
      <c r="H26" s="112" t="str">
        <f>IF(O26="","",VLOOKUP(E26,'R03研修事業一覧'!$1:$1048576,5,0))</f>
        <v>記号入力</v>
      </c>
      <c r="I26" s="112">
        <f t="shared" si="0"/>
        <v>6103</v>
      </c>
      <c r="J26" s="112" t="str">
        <f>IF(I26="","",(VLOOKUP(I26,'R03研修事業一覧'!C:AE,8,0)))&amp;""</f>
        <v/>
      </c>
      <c r="K26" s="112" t="str">
        <f>IF(VLOOKUP(I26,'R03研修事業一覧'!C:AE,5,0)=0,VLOOKUP(I26,'R03研修事業一覧'!C:AE,6,0),"")&amp;""</f>
        <v/>
      </c>
      <c r="L26" s="112" t="str">
        <f>IF(VLOOKUP(I26,'R03研修事業一覧'!$C:$AC,14,0)="","",VLOOKUP(I26,'R03研修事業一覧'!$C:$AC,14,0))</f>
        <v/>
      </c>
      <c r="M26" s="112" t="str">
        <f t="shared" si="8"/>
        <v>0531-38-9506</v>
      </c>
      <c r="N26" s="160"/>
      <c r="O26" s="277">
        <v>61</v>
      </c>
      <c r="P26" s="310" t="str">
        <f t="shared" si="1"/>
        <v>特別支援教育講座</v>
      </c>
      <c r="Q26" s="311"/>
      <c r="R26" s="311"/>
      <c r="S26" s="311"/>
      <c r="T26" s="311"/>
      <c r="U26" s="312"/>
      <c r="V26" s="278" t="s">
        <v>114</v>
      </c>
      <c r="W26" s="300" t="s">
        <v>75</v>
      </c>
      <c r="X26" s="301"/>
      <c r="Y26" s="388" t="s">
        <v>123</v>
      </c>
      <c r="Z26" s="389"/>
      <c r="AA26" s="390"/>
      <c r="AB26" s="300" t="s">
        <v>306</v>
      </c>
      <c r="AC26" s="301"/>
      <c r="AD26" s="300" t="str">
        <f t="shared" si="3"/>
        <v/>
      </c>
      <c r="AE26" s="301"/>
      <c r="AF26" s="302" t="str">
        <f t="shared" si="9"/>
        <v/>
      </c>
      <c r="AG26" s="303"/>
      <c r="AH26" s="303"/>
      <c r="AI26" s="303"/>
      <c r="AJ26" s="303"/>
      <c r="AK26" s="303"/>
      <c r="AL26" s="303"/>
      <c r="AM26" s="304"/>
      <c r="AN26" s="79"/>
      <c r="AO26" s="80"/>
      <c r="AP26" s="80"/>
      <c r="AQ26" s="81"/>
      <c r="AR26" s="81"/>
      <c r="AS26" s="80"/>
      <c r="AT26" s="80"/>
      <c r="AY26" s="113"/>
    </row>
    <row r="27" spans="1:51" s="98" customFormat="1" ht="24" customHeight="1">
      <c r="A27" s="110">
        <v>6</v>
      </c>
      <c r="B27" s="111">
        <f t="shared" si="4"/>
        <v>300</v>
      </c>
      <c r="C27" s="110" t="str">
        <f t="shared" si="5"/>
        <v>愛知県立米野木高等学校</v>
      </c>
      <c r="D27" s="110" t="str">
        <f t="shared" si="6"/>
        <v>300-6</v>
      </c>
      <c r="E27" s="110">
        <f t="shared" si="7"/>
        <v>62</v>
      </c>
      <c r="F27" s="112" t="str">
        <f>IF(VLOOKUP($O27,'R03研修事業一覧'!$1:$1048576,4,0)="","",VLOOKUP($O27,'R03研修事業一覧'!$1:$1048576,4,0))</f>
        <v>学級・学年づくりに生かす教育相談講座</v>
      </c>
      <c r="G27" s="110">
        <f>IF(O27="",0,MATCH(V27,'R03研修事業一覧'!$R:$R,0)-1)</f>
        <v>0</v>
      </c>
      <c r="H27" s="112" t="str">
        <f>IF(O27="","",VLOOKUP(E27,'R03研修事業一覧'!$1:$1048576,5,0))</f>
        <v>**</v>
      </c>
      <c r="I27" s="112">
        <f t="shared" si="0"/>
        <v>6200</v>
      </c>
      <c r="J27" s="112" t="str">
        <f>IF(I27="","",(VLOOKUP(I27,'R03研修事業一覧'!C:AE,8,0)))&amp;""</f>
        <v/>
      </c>
      <c r="K27" s="112" t="str">
        <f>IF(VLOOKUP(I27,'R03研修事業一覧'!C:AE,5,0)=0,VLOOKUP(I27,'R03研修事業一覧'!C:AE,6,0),"")&amp;""</f>
        <v/>
      </c>
      <c r="L27" s="112" t="str">
        <f>IF(VLOOKUP(I27,'R03研修事業一覧'!$C:$AC,14,0)="","",VLOOKUP(I27,'R03研修事業一覧'!$C:$AC,14,0))</f>
        <v/>
      </c>
      <c r="M27" s="112" t="str">
        <f t="shared" si="8"/>
        <v>0531-38-9506</v>
      </c>
      <c r="N27" s="160"/>
      <c r="O27" s="277">
        <v>62</v>
      </c>
      <c r="P27" s="310" t="str">
        <f t="shared" si="1"/>
        <v>学級・学年づくりに生かす教育相談講座</v>
      </c>
      <c r="Q27" s="311"/>
      <c r="R27" s="311"/>
      <c r="S27" s="311"/>
      <c r="T27" s="311"/>
      <c r="U27" s="312"/>
      <c r="V27" s="278" t="str">
        <f t="shared" si="2"/>
        <v>**</v>
      </c>
      <c r="W27" s="300" t="s">
        <v>75</v>
      </c>
      <c r="X27" s="301"/>
      <c r="Y27" s="388" t="s">
        <v>124</v>
      </c>
      <c r="Z27" s="389"/>
      <c r="AA27" s="390"/>
      <c r="AB27" s="300"/>
      <c r="AC27" s="301"/>
      <c r="AD27" s="300" t="str">
        <f t="shared" si="3"/>
        <v/>
      </c>
      <c r="AE27" s="301"/>
      <c r="AF27" s="302" t="str">
        <f t="shared" si="9"/>
        <v/>
      </c>
      <c r="AG27" s="303"/>
      <c r="AH27" s="303"/>
      <c r="AI27" s="303"/>
      <c r="AJ27" s="303"/>
      <c r="AK27" s="303"/>
      <c r="AL27" s="303"/>
      <c r="AM27" s="304"/>
      <c r="AN27" s="79"/>
      <c r="AO27" s="80"/>
      <c r="AP27" s="80"/>
      <c r="AQ27" s="81"/>
      <c r="AR27" s="81"/>
      <c r="AS27" s="80"/>
      <c r="AT27" s="80"/>
      <c r="AY27" s="113"/>
    </row>
    <row r="28" spans="1:51" s="98" customFormat="1" ht="24" customHeight="1">
      <c r="A28" s="110">
        <v>7</v>
      </c>
      <c r="B28" s="111">
        <f t="shared" si="4"/>
        <v>300</v>
      </c>
      <c r="C28" s="110" t="str">
        <f t="shared" si="5"/>
        <v>愛知県立米野木高等学校</v>
      </c>
      <c r="D28" s="110" t="str">
        <f t="shared" si="6"/>
        <v>300-7</v>
      </c>
      <c r="E28" s="110">
        <f t="shared" si="7"/>
        <v>75</v>
      </c>
      <c r="F28" s="112" t="str">
        <f>IF(VLOOKUP($O28,'R03研修事業一覧'!$1:$1048576,4,0)="","",VLOOKUP($O28,'R03研修事業一覧'!$1:$1048576,4,0))</f>
        <v>発達障害の理解と支援講座</v>
      </c>
      <c r="G28" s="110" t="e">
        <f>IF(O28="",0,MATCH(V28,'R03研修事業一覧'!$R:$R,0)-1)</f>
        <v>#N/A</v>
      </c>
      <c r="H28" s="112" t="str">
        <f>IF(O28="","",VLOOKUP(E28,'R03研修事業一覧'!$1:$1048576,5,0))</f>
        <v>記号入力</v>
      </c>
      <c r="I28" s="112" t="e">
        <f t="shared" si="0"/>
        <v>#N/A</v>
      </c>
      <c r="J28" s="112" t="e">
        <f>IF(I28="","",(VLOOKUP(I28,'R03研修事業一覧'!C:AE,8,0)))&amp;""</f>
        <v>#N/A</v>
      </c>
      <c r="K28" s="112" t="e">
        <f>IF(VLOOKUP(I28,'R03研修事業一覧'!C:AE,5,0)=0,VLOOKUP(I28,'R03研修事業一覧'!C:AE,6,0),"")&amp;""</f>
        <v>#N/A</v>
      </c>
      <c r="L28" s="112" t="e">
        <f>IF(VLOOKUP(I28,'R03研修事業一覧'!$C:$AC,14,0)="","",VLOOKUP(I28,'R03研修事業一覧'!$C:$AC,14,0))</f>
        <v>#N/A</v>
      </c>
      <c r="M28" s="112" t="str">
        <f t="shared" si="8"/>
        <v>0531-38-9506</v>
      </c>
      <c r="N28" s="160"/>
      <c r="O28" s="289">
        <v>75</v>
      </c>
      <c r="P28" s="310" t="str">
        <f t="shared" si="1"/>
        <v>発達障害の理解と支援講座</v>
      </c>
      <c r="Q28" s="311"/>
      <c r="R28" s="311"/>
      <c r="S28" s="311"/>
      <c r="T28" s="311"/>
      <c r="U28" s="312"/>
      <c r="V28" s="278" t="str">
        <f t="shared" si="2"/>
        <v>記号入力</v>
      </c>
      <c r="W28" s="300" t="e">
        <f t="shared" ref="W28:W39" si="10">IF(J28="","",J28)</f>
        <v>#N/A</v>
      </c>
      <c r="X28" s="301"/>
      <c r="Y28" s="300"/>
      <c r="Z28" s="305"/>
      <c r="AA28" s="301"/>
      <c r="AB28" s="300"/>
      <c r="AC28" s="301"/>
      <c r="AD28" s="300" t="e">
        <f t="shared" si="3"/>
        <v>#N/A</v>
      </c>
      <c r="AE28" s="301"/>
      <c r="AF28" s="302"/>
      <c r="AG28" s="303"/>
      <c r="AH28" s="303"/>
      <c r="AI28" s="303"/>
      <c r="AJ28" s="303"/>
      <c r="AK28" s="303"/>
      <c r="AL28" s="303"/>
      <c r="AM28" s="304"/>
      <c r="AN28" s="79"/>
      <c r="AO28" s="80"/>
      <c r="AP28" s="80"/>
      <c r="AQ28" s="81"/>
      <c r="AR28" s="81"/>
      <c r="AS28" s="80"/>
      <c r="AT28" s="80"/>
      <c r="AY28" s="113"/>
    </row>
    <row r="29" spans="1:51" s="98" customFormat="1" ht="24" customHeight="1">
      <c r="A29" s="110">
        <v>8</v>
      </c>
      <c r="B29" s="111">
        <f t="shared" si="4"/>
        <v>300</v>
      </c>
      <c r="C29" s="110" t="str">
        <f t="shared" si="5"/>
        <v>愛知県立米野木高等学校</v>
      </c>
      <c r="D29" s="110" t="str">
        <f t="shared" si="6"/>
        <v>300-8</v>
      </c>
      <c r="E29" s="110">
        <f t="shared" si="7"/>
        <v>75</v>
      </c>
      <c r="F29" s="112" t="str">
        <f>IF(VLOOKUP($O29,'R03研修事業一覧'!$1:$1048576,4,0)="","",VLOOKUP($O29,'R03研修事業一覧'!$1:$1048576,4,0))</f>
        <v>発達障害の理解と支援講座</v>
      </c>
      <c r="G29" s="110">
        <f>IF(O29="",0,MATCH(V29,'R03研修事業一覧'!$R:$R,0)-1)</f>
        <v>1</v>
      </c>
      <c r="H29" s="112" t="str">
        <f>IF(O29="","",VLOOKUP(E29,'R03研修事業一覧'!$1:$1048576,5,0))</f>
        <v>記号入力</v>
      </c>
      <c r="I29" s="112">
        <f t="shared" si="0"/>
        <v>7501</v>
      </c>
      <c r="J29" s="112" t="str">
        <f>IF(I29="","",(VLOOKUP(I29,'R03研修事業一覧'!C:AE,8,0)))&amp;""</f>
        <v/>
      </c>
      <c r="K29" s="112" t="str">
        <f>IF(VLOOKUP(I29,'R03研修事業一覧'!C:AE,5,0)=0,VLOOKUP(I29,'R03研修事業一覧'!C:AE,6,0),"")&amp;""</f>
        <v/>
      </c>
      <c r="L29" s="112" t="str">
        <f>IF(VLOOKUP(I29,'R03研修事業一覧'!$C:$AC,14,0)="","",VLOOKUP(I29,'R03研修事業一覧'!$C:$AC,14,0))</f>
        <v/>
      </c>
      <c r="M29" s="112" t="str">
        <f t="shared" si="8"/>
        <v>0531-38-9506</v>
      </c>
      <c r="N29" s="160"/>
      <c r="O29" s="277">
        <v>75</v>
      </c>
      <c r="P29" s="310" t="str">
        <f t="shared" si="1"/>
        <v>発達障害の理解と支援講座</v>
      </c>
      <c r="Q29" s="311"/>
      <c r="R29" s="311"/>
      <c r="S29" s="311"/>
      <c r="T29" s="311"/>
      <c r="U29" s="312"/>
      <c r="V29" s="290" t="s">
        <v>102</v>
      </c>
      <c r="W29" s="300" t="str">
        <f t="shared" si="10"/>
        <v/>
      </c>
      <c r="X29" s="301"/>
      <c r="Y29" s="300"/>
      <c r="Z29" s="305"/>
      <c r="AA29" s="301"/>
      <c r="AB29" s="300"/>
      <c r="AC29" s="301"/>
      <c r="AD29" s="300" t="str">
        <f t="shared" si="3"/>
        <v/>
      </c>
      <c r="AE29" s="301"/>
      <c r="AF29" s="302"/>
      <c r="AG29" s="303"/>
      <c r="AH29" s="303"/>
      <c r="AI29" s="303"/>
      <c r="AJ29" s="303"/>
      <c r="AK29" s="303"/>
      <c r="AL29" s="303"/>
      <c r="AM29" s="304"/>
      <c r="AN29" s="79"/>
      <c r="AO29" s="80"/>
      <c r="AP29" s="80"/>
      <c r="AQ29" s="81"/>
      <c r="AR29" s="81"/>
      <c r="AS29" s="80"/>
      <c r="AT29" s="80"/>
      <c r="AY29" s="113"/>
    </row>
    <row r="30" spans="1:51" s="98" customFormat="1" ht="24" customHeight="1">
      <c r="A30" s="110">
        <v>9</v>
      </c>
      <c r="B30" s="111">
        <f t="shared" si="4"/>
        <v>300</v>
      </c>
      <c r="C30" s="110" t="str">
        <f t="shared" si="5"/>
        <v>愛知県立米野木高等学校</v>
      </c>
      <c r="D30" s="110" t="str">
        <f t="shared" si="6"/>
        <v>300-9</v>
      </c>
      <c r="E30" s="110">
        <f t="shared" si="7"/>
        <v>75</v>
      </c>
      <c r="F30" s="112" t="str">
        <f>IF(VLOOKUP($O30,'R03研修事業一覧'!$1:$1048576,4,0)="","",VLOOKUP($O30,'R03研修事業一覧'!$1:$1048576,4,0))</f>
        <v>発達障害の理解と支援講座</v>
      </c>
      <c r="G30" s="110" t="e">
        <f>IF(O30="",0,MATCH(V30,'R03研修事業一覧'!$R:$R,0)-1)</f>
        <v>#N/A</v>
      </c>
      <c r="H30" s="112" t="str">
        <f>IF(O30="","",VLOOKUP(E30,'R03研修事業一覧'!$1:$1048576,5,0))</f>
        <v>記号入力</v>
      </c>
      <c r="I30" s="112" t="e">
        <f t="shared" si="0"/>
        <v>#N/A</v>
      </c>
      <c r="J30" s="112" t="e">
        <f>IF(I30="","",(VLOOKUP(I30,'R03研修事業一覧'!C:AE,8,0)))&amp;""</f>
        <v>#N/A</v>
      </c>
      <c r="K30" s="112" t="e">
        <f>IF(VLOOKUP(I30,'R03研修事業一覧'!C:AE,5,0)=0,VLOOKUP(I30,'R03研修事業一覧'!C:AE,6,0),"")&amp;""</f>
        <v>#N/A</v>
      </c>
      <c r="L30" s="112" t="e">
        <f>IF(VLOOKUP(I30,'R03研修事業一覧'!$C:$AC,14,0)="","",VLOOKUP(I30,'R03研修事業一覧'!$C:$AC,14,0))</f>
        <v>#N/A</v>
      </c>
      <c r="M30" s="112" t="str">
        <f t="shared" si="8"/>
        <v>0531-38-9506</v>
      </c>
      <c r="N30" s="160"/>
      <c r="O30" s="277">
        <v>75</v>
      </c>
      <c r="P30" s="310" t="str">
        <f t="shared" si="1"/>
        <v>発達障害の理解と支援講座</v>
      </c>
      <c r="Q30" s="311"/>
      <c r="R30" s="311"/>
      <c r="S30" s="311"/>
      <c r="T30" s="311"/>
      <c r="U30" s="312"/>
      <c r="V30" s="278" t="str">
        <f t="shared" si="2"/>
        <v>記号入力</v>
      </c>
      <c r="W30" s="391" t="s">
        <v>75</v>
      </c>
      <c r="X30" s="392"/>
      <c r="Y30" s="391" t="s">
        <v>148</v>
      </c>
      <c r="Z30" s="393"/>
      <c r="AA30" s="392"/>
      <c r="AB30" s="391" t="s">
        <v>306</v>
      </c>
      <c r="AC30" s="392"/>
      <c r="AD30" s="391">
        <v>1999995</v>
      </c>
      <c r="AE30" s="392"/>
      <c r="AF30" s="394"/>
      <c r="AG30" s="395"/>
      <c r="AH30" s="395"/>
      <c r="AI30" s="395"/>
      <c r="AJ30" s="395"/>
      <c r="AK30" s="395"/>
      <c r="AL30" s="395"/>
      <c r="AM30" s="396"/>
      <c r="AN30" s="79"/>
      <c r="AO30" s="80"/>
      <c r="AP30" s="80"/>
      <c r="AQ30" s="81"/>
      <c r="AR30" s="81"/>
      <c r="AS30" s="80"/>
      <c r="AT30" s="80"/>
      <c r="AY30" s="113"/>
    </row>
    <row r="31" spans="1:51" s="98" customFormat="1" ht="24" customHeight="1">
      <c r="A31" s="110">
        <v>10</v>
      </c>
      <c r="B31" s="111" t="str">
        <f t="shared" si="4"/>
        <v/>
      </c>
      <c r="C31" s="110" t="str">
        <f t="shared" si="5"/>
        <v/>
      </c>
      <c r="D31" s="110" t="str">
        <f t="shared" si="6"/>
        <v/>
      </c>
      <c r="E31" s="110" t="str">
        <f t="shared" si="7"/>
        <v/>
      </c>
      <c r="F31" s="112" t="e">
        <f>IF(VLOOKUP($O31,'R03研修事業一覧'!$1:$1048576,4,0)="","",VLOOKUP($O31,'R03研修事業一覧'!$1:$1048576,4,0))</f>
        <v>#N/A</v>
      </c>
      <c r="G31" s="110">
        <f>IF(O31="",0,MATCH(V31,'R03研修事業一覧'!$R:$R,0)-1)</f>
        <v>0</v>
      </c>
      <c r="H31" s="112" t="str">
        <f>IF(O31="","",VLOOKUP(E31,'R03研修事業一覧'!$1:$1048576,5,0))</f>
        <v/>
      </c>
      <c r="I31" s="112" t="str">
        <f t="shared" si="0"/>
        <v/>
      </c>
      <c r="J31" s="112" t="str">
        <f>IF(I31="","",(VLOOKUP(I31,'R03研修事業一覧'!C:AE,8,0)))&amp;""</f>
        <v/>
      </c>
      <c r="K31" s="112" t="e">
        <f>IF(VLOOKUP(I31,'R03研修事業一覧'!C:AE,5,0)=0,VLOOKUP(I31,'R03研修事業一覧'!C:AE,6,0),"")&amp;""</f>
        <v>#N/A</v>
      </c>
      <c r="L31" s="112" t="e">
        <f>IF(VLOOKUP(I31,'R03研修事業一覧'!$C:$AC,14,0)="","",VLOOKUP(I31,'R03研修事業一覧'!$C:$AC,14,0))</f>
        <v>#N/A</v>
      </c>
      <c r="M31" s="112" t="str">
        <f t="shared" si="8"/>
        <v/>
      </c>
      <c r="N31" s="160"/>
      <c r="O31" s="277"/>
      <c r="P31" s="310" t="str">
        <f t="shared" si="1"/>
        <v/>
      </c>
      <c r="Q31" s="311"/>
      <c r="R31" s="311"/>
      <c r="S31" s="311"/>
      <c r="T31" s="311"/>
      <c r="U31" s="312"/>
      <c r="V31" s="278" t="str">
        <f t="shared" si="2"/>
        <v/>
      </c>
      <c r="W31" s="300" t="str">
        <f t="shared" si="10"/>
        <v/>
      </c>
      <c r="X31" s="301"/>
      <c r="Y31" s="300"/>
      <c r="Z31" s="305"/>
      <c r="AA31" s="301"/>
      <c r="AB31" s="300"/>
      <c r="AC31" s="301"/>
      <c r="AD31" s="300" t="str">
        <f t="shared" si="3"/>
        <v/>
      </c>
      <c r="AE31" s="301"/>
      <c r="AF31" s="302" t="s">
        <v>103</v>
      </c>
      <c r="AG31" s="303"/>
      <c r="AH31" s="303"/>
      <c r="AI31" s="303"/>
      <c r="AJ31" s="303"/>
      <c r="AK31" s="303"/>
      <c r="AL31" s="303"/>
      <c r="AM31" s="304"/>
      <c r="AN31" s="79"/>
      <c r="AO31" s="80"/>
      <c r="AP31" s="80"/>
      <c r="AQ31" s="81"/>
      <c r="AR31" s="81"/>
      <c r="AS31" s="80"/>
      <c r="AT31" s="80"/>
      <c r="AY31" s="113"/>
    </row>
    <row r="32" spans="1:51" s="98" customFormat="1" ht="24" customHeight="1">
      <c r="A32" s="110">
        <v>11</v>
      </c>
      <c r="B32" s="111" t="str">
        <f t="shared" si="4"/>
        <v/>
      </c>
      <c r="C32" s="110" t="str">
        <f t="shared" si="5"/>
        <v/>
      </c>
      <c r="D32" s="110" t="str">
        <f t="shared" si="6"/>
        <v/>
      </c>
      <c r="E32" s="110" t="str">
        <f t="shared" si="7"/>
        <v/>
      </c>
      <c r="F32" s="112" t="e">
        <f>IF(VLOOKUP($O32,'R03研修事業一覧'!$1:$1048576,4,0)="","",VLOOKUP($O32,'R03研修事業一覧'!$1:$1048576,4,0))</f>
        <v>#N/A</v>
      </c>
      <c r="G32" s="110">
        <f>IF(O32="",0,MATCH(V32,'R03研修事業一覧'!$R:$R,0)-1)</f>
        <v>0</v>
      </c>
      <c r="H32" s="112" t="str">
        <f>IF(O32="","",VLOOKUP(E32,'R03研修事業一覧'!$1:$1048576,5,0))</f>
        <v/>
      </c>
      <c r="I32" s="112" t="str">
        <f t="shared" si="0"/>
        <v/>
      </c>
      <c r="J32" s="112" t="str">
        <f>IF(I32="","",(VLOOKUP(I32,'R03研修事業一覧'!C:AE,8,0)))&amp;""</f>
        <v/>
      </c>
      <c r="K32" s="112" t="e">
        <f>IF(VLOOKUP(I32,'R03研修事業一覧'!C:AE,5,0)=0,VLOOKUP(I32,'R03研修事業一覧'!C:AE,6,0),"")&amp;""</f>
        <v>#N/A</v>
      </c>
      <c r="L32" s="112" t="e">
        <f>IF(VLOOKUP(I32,'R03研修事業一覧'!$C:$AC,14,0)="","",VLOOKUP(I32,'R03研修事業一覧'!$C:$AC,14,0))</f>
        <v>#N/A</v>
      </c>
      <c r="M32" s="112" t="str">
        <f t="shared" si="8"/>
        <v/>
      </c>
      <c r="N32" s="160"/>
      <c r="O32" s="277"/>
      <c r="P32" s="310" t="str">
        <f t="shared" si="1"/>
        <v/>
      </c>
      <c r="Q32" s="311"/>
      <c r="R32" s="311"/>
      <c r="S32" s="311"/>
      <c r="T32" s="311"/>
      <c r="U32" s="312"/>
      <c r="V32" s="278" t="str">
        <f t="shared" si="2"/>
        <v/>
      </c>
      <c r="W32" s="300" t="str">
        <f t="shared" si="10"/>
        <v/>
      </c>
      <c r="X32" s="301"/>
      <c r="Y32" s="300"/>
      <c r="Z32" s="305"/>
      <c r="AA32" s="301"/>
      <c r="AB32" s="300"/>
      <c r="AC32" s="301"/>
      <c r="AD32" s="300" t="str">
        <f t="shared" si="3"/>
        <v/>
      </c>
      <c r="AE32" s="301"/>
      <c r="AF32" s="302" t="str">
        <f t="shared" si="9"/>
        <v/>
      </c>
      <c r="AG32" s="303"/>
      <c r="AH32" s="303"/>
      <c r="AI32" s="303"/>
      <c r="AJ32" s="303"/>
      <c r="AK32" s="303"/>
      <c r="AL32" s="303"/>
      <c r="AM32" s="304"/>
      <c r="AN32" s="79"/>
      <c r="AO32" s="80"/>
      <c r="AP32" s="80"/>
      <c r="AQ32" s="81"/>
      <c r="AR32" s="81"/>
      <c r="AS32" s="80"/>
      <c r="AT32" s="80"/>
      <c r="AY32" s="113"/>
    </row>
    <row r="33" spans="1:51" s="98" customFormat="1" ht="24" customHeight="1">
      <c r="A33" s="110">
        <v>12</v>
      </c>
      <c r="B33" s="111" t="str">
        <f t="shared" si="4"/>
        <v/>
      </c>
      <c r="C33" s="110" t="str">
        <f t="shared" si="5"/>
        <v/>
      </c>
      <c r="D33" s="110" t="str">
        <f t="shared" si="6"/>
        <v/>
      </c>
      <c r="E33" s="110" t="str">
        <f t="shared" si="7"/>
        <v/>
      </c>
      <c r="F33" s="112" t="e">
        <f>IF(VLOOKUP($O33,'R03研修事業一覧'!$1:$1048576,4,0)="","",VLOOKUP($O33,'R03研修事業一覧'!$1:$1048576,4,0))</f>
        <v>#N/A</v>
      </c>
      <c r="G33" s="110">
        <f>IF(O33="",0,MATCH(V33,'R03研修事業一覧'!$R:$R,0)-1)</f>
        <v>0</v>
      </c>
      <c r="H33" s="112" t="str">
        <f>IF(O33="","",VLOOKUP(E33,'R03研修事業一覧'!$1:$1048576,5,0))</f>
        <v/>
      </c>
      <c r="I33" s="112" t="str">
        <f t="shared" si="0"/>
        <v/>
      </c>
      <c r="J33" s="112" t="str">
        <f>IF(I33="","",(VLOOKUP(I33,'R03研修事業一覧'!C:AE,8,0)))&amp;""</f>
        <v/>
      </c>
      <c r="K33" s="112" t="e">
        <f>IF(VLOOKUP(I33,'R03研修事業一覧'!C:AE,5,0)=0,VLOOKUP(I33,'R03研修事業一覧'!C:AE,6,0),"")&amp;""</f>
        <v>#N/A</v>
      </c>
      <c r="L33" s="112" t="e">
        <f>IF(VLOOKUP(I33,'R03研修事業一覧'!$C:$AC,14,0)="","",VLOOKUP(I33,'R03研修事業一覧'!$C:$AC,14,0))</f>
        <v>#N/A</v>
      </c>
      <c r="M33" s="112" t="str">
        <f t="shared" si="8"/>
        <v/>
      </c>
      <c r="N33" s="160"/>
      <c r="O33" s="277"/>
      <c r="P33" s="310" t="str">
        <f t="shared" si="1"/>
        <v/>
      </c>
      <c r="Q33" s="311"/>
      <c r="R33" s="311"/>
      <c r="S33" s="311"/>
      <c r="T33" s="311"/>
      <c r="U33" s="312"/>
      <c r="V33" s="278" t="str">
        <f t="shared" si="2"/>
        <v/>
      </c>
      <c r="W33" s="300" t="str">
        <f t="shared" si="10"/>
        <v/>
      </c>
      <c r="X33" s="301"/>
      <c r="Y33" s="300"/>
      <c r="Z33" s="305"/>
      <c r="AA33" s="301"/>
      <c r="AB33" s="300"/>
      <c r="AC33" s="301"/>
      <c r="AD33" s="300" t="str">
        <f t="shared" si="3"/>
        <v/>
      </c>
      <c r="AE33" s="301"/>
      <c r="AF33" s="302" t="str">
        <f t="shared" si="9"/>
        <v/>
      </c>
      <c r="AG33" s="303"/>
      <c r="AH33" s="303"/>
      <c r="AI33" s="303"/>
      <c r="AJ33" s="303"/>
      <c r="AK33" s="303"/>
      <c r="AL33" s="303"/>
      <c r="AM33" s="304"/>
      <c r="AN33" s="79"/>
      <c r="AO33" s="80"/>
      <c r="AP33" s="80"/>
      <c r="AQ33" s="81"/>
      <c r="AR33" s="81"/>
      <c r="AS33" s="80"/>
      <c r="AT33" s="80"/>
      <c r="AY33" s="113"/>
    </row>
    <row r="34" spans="1:51" ht="24" customHeight="1">
      <c r="A34" s="110">
        <v>13</v>
      </c>
      <c r="B34" s="111" t="str">
        <f t="shared" si="4"/>
        <v/>
      </c>
      <c r="C34" s="110" t="str">
        <f t="shared" si="5"/>
        <v/>
      </c>
      <c r="D34" s="110" t="str">
        <f t="shared" si="6"/>
        <v/>
      </c>
      <c r="E34" s="110" t="str">
        <f t="shared" si="7"/>
        <v/>
      </c>
      <c r="F34" s="112" t="e">
        <f>IF(VLOOKUP($O34,'R03研修事業一覧'!$1:$1048576,4,0)="","",VLOOKUP($O34,'R03研修事業一覧'!$1:$1048576,4,0))</f>
        <v>#N/A</v>
      </c>
      <c r="G34" s="110">
        <f>IF(O34="",0,MATCH(V34,'R03研修事業一覧'!$R:$R,0)-1)</f>
        <v>0</v>
      </c>
      <c r="H34" s="112" t="str">
        <f>IF(O34="","",VLOOKUP(E34,'R03研修事業一覧'!$1:$1048576,5,0))</f>
        <v/>
      </c>
      <c r="I34" s="112" t="str">
        <f t="shared" si="0"/>
        <v/>
      </c>
      <c r="J34" s="112" t="str">
        <f>IF(I34="","",(VLOOKUP(I34,'R03研修事業一覧'!C:AE,8,0)))&amp;""</f>
        <v/>
      </c>
      <c r="K34" s="112" t="e">
        <f>IF(VLOOKUP(I34,'R03研修事業一覧'!C:AE,5,0)=0,VLOOKUP(I34,'R03研修事業一覧'!C:AE,6,0),"")&amp;""</f>
        <v>#N/A</v>
      </c>
      <c r="L34" s="112" t="e">
        <f>IF(VLOOKUP(I34,'R03研修事業一覧'!$C:$AC,14,0)="","",VLOOKUP(I34,'R03研修事業一覧'!$C:$AC,14,0))</f>
        <v>#N/A</v>
      </c>
      <c r="M34" s="112" t="str">
        <f t="shared" si="8"/>
        <v/>
      </c>
      <c r="N34" s="160"/>
      <c r="O34" s="277"/>
      <c r="P34" s="310" t="str">
        <f t="shared" si="1"/>
        <v/>
      </c>
      <c r="Q34" s="311"/>
      <c r="R34" s="311"/>
      <c r="S34" s="311"/>
      <c r="T34" s="311"/>
      <c r="U34" s="312"/>
      <c r="V34" s="278" t="str">
        <f t="shared" si="2"/>
        <v/>
      </c>
      <c r="W34" s="300" t="str">
        <f t="shared" si="10"/>
        <v/>
      </c>
      <c r="X34" s="301"/>
      <c r="Y34" s="300"/>
      <c r="Z34" s="305"/>
      <c r="AA34" s="301"/>
      <c r="AB34" s="300"/>
      <c r="AC34" s="301"/>
      <c r="AD34" s="300" t="str">
        <f t="shared" si="3"/>
        <v/>
      </c>
      <c r="AE34" s="301"/>
      <c r="AF34" s="302" t="str">
        <f t="shared" si="9"/>
        <v/>
      </c>
      <c r="AG34" s="303"/>
      <c r="AH34" s="303"/>
      <c r="AI34" s="303"/>
      <c r="AJ34" s="303"/>
      <c r="AK34" s="303"/>
      <c r="AL34" s="303"/>
      <c r="AM34" s="304"/>
      <c r="AN34" s="79"/>
      <c r="AO34" s="80"/>
      <c r="AP34" s="80"/>
      <c r="AQ34" s="81"/>
      <c r="AR34" s="81"/>
      <c r="AS34" s="80"/>
      <c r="AT34" s="80"/>
    </row>
    <row r="35" spans="1:51" ht="24" customHeight="1">
      <c r="A35" s="110">
        <v>14</v>
      </c>
      <c r="B35" s="111" t="str">
        <f t="shared" si="4"/>
        <v/>
      </c>
      <c r="C35" s="110" t="str">
        <f t="shared" si="5"/>
        <v/>
      </c>
      <c r="D35" s="110" t="str">
        <f t="shared" si="6"/>
        <v/>
      </c>
      <c r="E35" s="110" t="str">
        <f t="shared" si="7"/>
        <v/>
      </c>
      <c r="F35" s="112" t="e">
        <f>IF(VLOOKUP($O35,'R03研修事業一覧'!$1:$1048576,4,0)="","",VLOOKUP($O35,'R03研修事業一覧'!$1:$1048576,4,0))</f>
        <v>#N/A</v>
      </c>
      <c r="G35" s="110">
        <f>IF(O35="",0,MATCH(V35,'R03研修事業一覧'!$R:$R,0)-1)</f>
        <v>0</v>
      </c>
      <c r="H35" s="112" t="str">
        <f>IF(O35="","",VLOOKUP(E35,'R03研修事業一覧'!$1:$1048576,5,0))</f>
        <v/>
      </c>
      <c r="I35" s="112" t="str">
        <f t="shared" si="0"/>
        <v/>
      </c>
      <c r="J35" s="112" t="str">
        <f>IF(I35="","",(VLOOKUP(I35,'R03研修事業一覧'!C:AE,8,0)))&amp;""</f>
        <v/>
      </c>
      <c r="K35" s="112" t="e">
        <f>IF(VLOOKUP(I35,'R03研修事業一覧'!C:AE,5,0)=0,VLOOKUP(I35,'R03研修事業一覧'!C:AE,6,0),"")&amp;""</f>
        <v>#N/A</v>
      </c>
      <c r="L35" s="112" t="e">
        <f>IF(VLOOKUP(I35,'R03研修事業一覧'!$C:$AC,14,0)="","",VLOOKUP(I35,'R03研修事業一覧'!$C:$AC,14,0))</f>
        <v>#N/A</v>
      </c>
      <c r="M35" s="112" t="str">
        <f t="shared" si="8"/>
        <v/>
      </c>
      <c r="N35" s="160"/>
      <c r="O35" s="277"/>
      <c r="P35" s="310" t="str">
        <f t="shared" si="1"/>
        <v/>
      </c>
      <c r="Q35" s="311"/>
      <c r="R35" s="311"/>
      <c r="S35" s="311"/>
      <c r="T35" s="311"/>
      <c r="U35" s="312"/>
      <c r="V35" s="278" t="str">
        <f t="shared" si="2"/>
        <v/>
      </c>
      <c r="W35" s="300" t="str">
        <f t="shared" si="10"/>
        <v/>
      </c>
      <c r="X35" s="301"/>
      <c r="Y35" s="300"/>
      <c r="Z35" s="305"/>
      <c r="AA35" s="301"/>
      <c r="AB35" s="300"/>
      <c r="AC35" s="301"/>
      <c r="AD35" s="300" t="str">
        <f t="shared" si="3"/>
        <v/>
      </c>
      <c r="AE35" s="301"/>
      <c r="AF35" s="302" t="str">
        <f t="shared" si="9"/>
        <v/>
      </c>
      <c r="AG35" s="303"/>
      <c r="AH35" s="303"/>
      <c r="AI35" s="303"/>
      <c r="AJ35" s="303"/>
      <c r="AK35" s="303"/>
      <c r="AL35" s="303"/>
      <c r="AM35" s="304"/>
      <c r="AN35" s="79"/>
      <c r="AO35" s="80"/>
      <c r="AP35" s="80"/>
      <c r="AQ35" s="81"/>
      <c r="AR35" s="81"/>
      <c r="AS35" s="80"/>
      <c r="AT35" s="80"/>
    </row>
    <row r="36" spans="1:51" ht="24" customHeight="1">
      <c r="A36" s="110">
        <v>15</v>
      </c>
      <c r="B36" s="111" t="str">
        <f t="shared" si="4"/>
        <v/>
      </c>
      <c r="C36" s="110" t="str">
        <f t="shared" si="5"/>
        <v/>
      </c>
      <c r="D36" s="110" t="str">
        <f t="shared" si="6"/>
        <v/>
      </c>
      <c r="E36" s="110" t="str">
        <f t="shared" si="7"/>
        <v/>
      </c>
      <c r="F36" s="112" t="e">
        <f>IF(VLOOKUP($O36,'R03研修事業一覧'!$1:$1048576,4,0)="","",VLOOKUP($O36,'R03研修事業一覧'!$1:$1048576,4,0))</f>
        <v>#N/A</v>
      </c>
      <c r="G36" s="110">
        <f>IF(O36="",0,MATCH(V36,'R03研修事業一覧'!$R:$R,0)-1)</f>
        <v>0</v>
      </c>
      <c r="H36" s="112" t="str">
        <f>IF(O36="","",VLOOKUP(E36,'R03研修事業一覧'!$1:$1048576,5,0))</f>
        <v/>
      </c>
      <c r="I36" s="112" t="str">
        <f t="shared" si="0"/>
        <v/>
      </c>
      <c r="J36" s="112" t="str">
        <f>IF(I36="","",(VLOOKUP(I36,'R03研修事業一覧'!C:AE,8,0)))&amp;""</f>
        <v/>
      </c>
      <c r="K36" s="112" t="e">
        <f>IF(VLOOKUP(I36,'R03研修事業一覧'!C:AE,5,0)=0,VLOOKUP(I36,'R03研修事業一覧'!C:AE,6,0),"")&amp;""</f>
        <v>#N/A</v>
      </c>
      <c r="L36" s="112" t="e">
        <f>IF(VLOOKUP(I36,'R03研修事業一覧'!$C:$AC,14,0)="","",VLOOKUP(I36,'R03研修事業一覧'!$C:$AC,14,0))</f>
        <v>#N/A</v>
      </c>
      <c r="M36" s="112" t="str">
        <f t="shared" si="8"/>
        <v/>
      </c>
      <c r="N36" s="160"/>
      <c r="O36" s="277"/>
      <c r="P36" s="310" t="str">
        <f t="shared" si="1"/>
        <v/>
      </c>
      <c r="Q36" s="311"/>
      <c r="R36" s="311"/>
      <c r="S36" s="311"/>
      <c r="T36" s="311"/>
      <c r="U36" s="312"/>
      <c r="V36" s="278" t="str">
        <f t="shared" si="2"/>
        <v/>
      </c>
      <c r="W36" s="300" t="str">
        <f t="shared" si="10"/>
        <v/>
      </c>
      <c r="X36" s="301"/>
      <c r="Y36" s="300"/>
      <c r="Z36" s="305"/>
      <c r="AA36" s="301"/>
      <c r="AB36" s="300"/>
      <c r="AC36" s="301"/>
      <c r="AD36" s="300" t="str">
        <f t="shared" si="3"/>
        <v/>
      </c>
      <c r="AE36" s="301"/>
      <c r="AF36" s="302" t="str">
        <f t="shared" si="9"/>
        <v/>
      </c>
      <c r="AG36" s="303"/>
      <c r="AH36" s="303"/>
      <c r="AI36" s="303"/>
      <c r="AJ36" s="303"/>
      <c r="AK36" s="303"/>
      <c r="AL36" s="303"/>
      <c r="AM36" s="304"/>
      <c r="AN36" s="79"/>
      <c r="AO36" s="80"/>
      <c r="AP36" s="80"/>
      <c r="AQ36" s="81"/>
      <c r="AR36" s="81"/>
      <c r="AS36" s="80"/>
      <c r="AT36" s="80"/>
    </row>
    <row r="37" spans="1:51" ht="24" customHeight="1">
      <c r="A37" s="110">
        <v>16</v>
      </c>
      <c r="B37" s="111" t="str">
        <f t="shared" si="4"/>
        <v/>
      </c>
      <c r="C37" s="110" t="str">
        <f t="shared" si="5"/>
        <v/>
      </c>
      <c r="D37" s="110" t="str">
        <f t="shared" si="6"/>
        <v/>
      </c>
      <c r="E37" s="110" t="str">
        <f t="shared" si="7"/>
        <v/>
      </c>
      <c r="F37" s="112" t="e">
        <f>IF(VLOOKUP($O37,'R03研修事業一覧'!$1:$1048576,4,0)="","",VLOOKUP($O37,'R03研修事業一覧'!$1:$1048576,4,0))</f>
        <v>#N/A</v>
      </c>
      <c r="G37" s="110">
        <f>IF(O37="",0,MATCH(V37,'R03研修事業一覧'!$R:$R,0)-1)</f>
        <v>0</v>
      </c>
      <c r="H37" s="112" t="str">
        <f>IF(O37="","",VLOOKUP(E37,'R03研修事業一覧'!$1:$1048576,5,0))</f>
        <v/>
      </c>
      <c r="I37" s="112" t="str">
        <f t="shared" si="0"/>
        <v/>
      </c>
      <c r="J37" s="112" t="str">
        <f>IF(I37="","",(VLOOKUP(I37,'R03研修事業一覧'!C:AE,8,0)))&amp;""</f>
        <v/>
      </c>
      <c r="K37" s="112" t="e">
        <f>IF(VLOOKUP(I37,'R03研修事業一覧'!C:AE,5,0)=0,VLOOKUP(I37,'R03研修事業一覧'!C:AE,6,0),"")&amp;""</f>
        <v>#N/A</v>
      </c>
      <c r="L37" s="112" t="e">
        <f>IF(VLOOKUP(I37,'R03研修事業一覧'!$C:$AC,14,0)="","",VLOOKUP(I37,'R03研修事業一覧'!$C:$AC,14,0))</f>
        <v>#N/A</v>
      </c>
      <c r="M37" s="112" t="str">
        <f t="shared" si="8"/>
        <v/>
      </c>
      <c r="N37" s="160"/>
      <c r="O37" s="277"/>
      <c r="P37" s="310" t="str">
        <f t="shared" si="1"/>
        <v/>
      </c>
      <c r="Q37" s="311"/>
      <c r="R37" s="311"/>
      <c r="S37" s="311"/>
      <c r="T37" s="311"/>
      <c r="U37" s="312"/>
      <c r="V37" s="278" t="str">
        <f t="shared" si="2"/>
        <v/>
      </c>
      <c r="W37" s="300" t="str">
        <f t="shared" si="10"/>
        <v/>
      </c>
      <c r="X37" s="301"/>
      <c r="Y37" s="300"/>
      <c r="Z37" s="305"/>
      <c r="AA37" s="301"/>
      <c r="AB37" s="300"/>
      <c r="AC37" s="301"/>
      <c r="AD37" s="300" t="str">
        <f t="shared" si="3"/>
        <v/>
      </c>
      <c r="AE37" s="301"/>
      <c r="AF37" s="302" t="str">
        <f t="shared" si="9"/>
        <v/>
      </c>
      <c r="AG37" s="303"/>
      <c r="AH37" s="303"/>
      <c r="AI37" s="303"/>
      <c r="AJ37" s="303"/>
      <c r="AK37" s="303"/>
      <c r="AL37" s="303"/>
      <c r="AM37" s="304"/>
      <c r="AN37" s="79"/>
      <c r="AO37" s="80"/>
      <c r="AP37" s="80"/>
      <c r="AQ37" s="81"/>
      <c r="AR37" s="81"/>
      <c r="AS37" s="80"/>
      <c r="AT37" s="80"/>
    </row>
    <row r="38" spans="1:51" ht="24" customHeight="1">
      <c r="A38" s="110">
        <v>17</v>
      </c>
      <c r="B38" s="111" t="str">
        <f t="shared" si="4"/>
        <v/>
      </c>
      <c r="C38" s="110" t="str">
        <f t="shared" si="5"/>
        <v/>
      </c>
      <c r="D38" s="110" t="str">
        <f t="shared" si="6"/>
        <v/>
      </c>
      <c r="E38" s="110" t="str">
        <f t="shared" si="7"/>
        <v/>
      </c>
      <c r="F38" s="112" t="e">
        <f>IF(VLOOKUP($O38,'R03研修事業一覧'!$1:$1048576,4,0)="","",VLOOKUP($O38,'R03研修事業一覧'!$1:$1048576,4,0))</f>
        <v>#N/A</v>
      </c>
      <c r="G38" s="110">
        <f>IF(O38="",0,MATCH(V38,'R03研修事業一覧'!$R:$R,0)-1)</f>
        <v>0</v>
      </c>
      <c r="H38" s="112" t="str">
        <f>IF(O38="","",VLOOKUP(E38,'R03研修事業一覧'!$1:$1048576,5,0))</f>
        <v/>
      </c>
      <c r="I38" s="112" t="str">
        <f t="shared" si="0"/>
        <v/>
      </c>
      <c r="J38" s="112" t="str">
        <f>IF(I38="","",(VLOOKUP(I38,'R03研修事業一覧'!C:AE,8,0)))&amp;""</f>
        <v/>
      </c>
      <c r="K38" s="112" t="e">
        <f>IF(VLOOKUP(I38,'R03研修事業一覧'!C:AE,5,0)=0,VLOOKUP(I38,'R03研修事業一覧'!C:AE,6,0),"")&amp;""</f>
        <v>#N/A</v>
      </c>
      <c r="L38" s="112" t="e">
        <f>IF(VLOOKUP(I38,'R03研修事業一覧'!$C:$AC,14,0)="","",VLOOKUP(I38,'R03研修事業一覧'!$C:$AC,14,0))</f>
        <v>#N/A</v>
      </c>
      <c r="M38" s="112" t="str">
        <f t="shared" si="8"/>
        <v/>
      </c>
      <c r="N38" s="160"/>
      <c r="O38" s="277"/>
      <c r="P38" s="310" t="str">
        <f t="shared" si="1"/>
        <v/>
      </c>
      <c r="Q38" s="311"/>
      <c r="R38" s="311"/>
      <c r="S38" s="311"/>
      <c r="T38" s="311"/>
      <c r="U38" s="312"/>
      <c r="V38" s="278" t="str">
        <f t="shared" si="2"/>
        <v/>
      </c>
      <c r="W38" s="300" t="str">
        <f t="shared" si="10"/>
        <v/>
      </c>
      <c r="X38" s="301"/>
      <c r="Y38" s="300"/>
      <c r="Z38" s="305"/>
      <c r="AA38" s="301"/>
      <c r="AB38" s="300"/>
      <c r="AC38" s="301"/>
      <c r="AD38" s="300" t="str">
        <f t="shared" si="3"/>
        <v/>
      </c>
      <c r="AE38" s="301"/>
      <c r="AF38" s="302" t="str">
        <f t="shared" si="9"/>
        <v/>
      </c>
      <c r="AG38" s="303"/>
      <c r="AH38" s="303"/>
      <c r="AI38" s="303"/>
      <c r="AJ38" s="303"/>
      <c r="AK38" s="303"/>
      <c r="AL38" s="303"/>
      <c r="AM38" s="304"/>
      <c r="AN38" s="79"/>
      <c r="AO38" s="80"/>
      <c r="AP38" s="80"/>
      <c r="AQ38" s="81"/>
      <c r="AR38" s="81"/>
      <c r="AS38" s="80"/>
      <c r="AT38" s="80"/>
    </row>
    <row r="39" spans="1:51" ht="24" customHeight="1">
      <c r="A39" s="110">
        <v>18</v>
      </c>
      <c r="B39" s="111" t="str">
        <f t="shared" si="4"/>
        <v/>
      </c>
      <c r="C39" s="110" t="str">
        <f t="shared" si="5"/>
        <v/>
      </c>
      <c r="D39" s="110" t="str">
        <f t="shared" si="6"/>
        <v/>
      </c>
      <c r="E39" s="110" t="str">
        <f t="shared" si="7"/>
        <v/>
      </c>
      <c r="F39" s="112" t="e">
        <f>IF(VLOOKUP($O39,'R03研修事業一覧'!$1:$1048576,4,0)="","",VLOOKUP($O39,'R03研修事業一覧'!$1:$1048576,4,0))</f>
        <v>#N/A</v>
      </c>
      <c r="G39" s="110">
        <f>IF(O39="",0,MATCH(V39,'R03研修事業一覧'!$R:$R,0)-1)</f>
        <v>0</v>
      </c>
      <c r="H39" s="112" t="str">
        <f>IF(O39="","",VLOOKUP(E39,'R03研修事業一覧'!$1:$1048576,5,0))</f>
        <v/>
      </c>
      <c r="I39" s="112" t="str">
        <f t="shared" si="0"/>
        <v/>
      </c>
      <c r="J39" s="112" t="str">
        <f>IF(I39="","",(VLOOKUP(I39,'R03研修事業一覧'!C:AE,8,0)))&amp;""</f>
        <v/>
      </c>
      <c r="K39" s="112" t="e">
        <f>IF(VLOOKUP(I39,'R03研修事業一覧'!C:AE,5,0)=0,VLOOKUP(I39,'R03研修事業一覧'!C:AE,6,0),"")&amp;""</f>
        <v>#N/A</v>
      </c>
      <c r="L39" s="112" t="e">
        <f>IF(VLOOKUP(I39,'R03研修事業一覧'!$C:$AC,14,0)="","",VLOOKUP(I39,'R03研修事業一覧'!$C:$AC,14,0))</f>
        <v>#N/A</v>
      </c>
      <c r="M39" s="112" t="str">
        <f t="shared" si="8"/>
        <v/>
      </c>
      <c r="N39" s="160"/>
      <c r="O39" s="277"/>
      <c r="P39" s="310" t="str">
        <f t="shared" si="1"/>
        <v/>
      </c>
      <c r="Q39" s="311"/>
      <c r="R39" s="311"/>
      <c r="S39" s="311"/>
      <c r="T39" s="311"/>
      <c r="U39" s="312"/>
      <c r="V39" s="278" t="str">
        <f t="shared" si="2"/>
        <v/>
      </c>
      <c r="W39" s="300" t="str">
        <f t="shared" si="10"/>
        <v/>
      </c>
      <c r="X39" s="301"/>
      <c r="Y39" s="300"/>
      <c r="Z39" s="305"/>
      <c r="AA39" s="301"/>
      <c r="AB39" s="300"/>
      <c r="AC39" s="301"/>
      <c r="AD39" s="300" t="str">
        <f t="shared" si="3"/>
        <v/>
      </c>
      <c r="AE39" s="301"/>
      <c r="AF39" s="302" t="str">
        <f t="shared" si="9"/>
        <v/>
      </c>
      <c r="AG39" s="303"/>
      <c r="AH39" s="303"/>
      <c r="AI39" s="303"/>
      <c r="AJ39" s="303"/>
      <c r="AK39" s="303"/>
      <c r="AL39" s="303"/>
      <c r="AM39" s="304"/>
      <c r="AN39" s="79"/>
      <c r="AO39" s="80"/>
      <c r="AP39" s="80"/>
      <c r="AQ39" s="81"/>
      <c r="AR39" s="81"/>
      <c r="AS39" s="80"/>
      <c r="AT39" s="80"/>
    </row>
    <row r="40" spans="1:51" ht="9.9499999999999993" customHeight="1">
      <c r="A40" s="110"/>
      <c r="B40" s="111"/>
      <c r="C40" s="110"/>
      <c r="D40" s="110"/>
      <c r="E40" s="110"/>
      <c r="F40" s="112"/>
      <c r="G40" s="110"/>
      <c r="H40" s="112"/>
      <c r="I40" s="112"/>
      <c r="J40" s="112"/>
      <c r="K40" s="112"/>
      <c r="L40" s="112"/>
      <c r="M40" s="112"/>
      <c r="N40" s="82"/>
      <c r="O40" s="82"/>
      <c r="P40" s="83"/>
      <c r="Q40" s="83"/>
      <c r="R40" s="83"/>
      <c r="S40" s="83"/>
      <c r="T40" s="83"/>
      <c r="U40" s="83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4"/>
      <c r="AG40" s="84"/>
      <c r="AH40" s="85"/>
      <c r="AI40" s="85"/>
      <c r="AJ40" s="85"/>
      <c r="AK40" s="85"/>
      <c r="AL40" s="85"/>
      <c r="AM40" s="85"/>
      <c r="AN40" s="79"/>
      <c r="AO40" s="80"/>
      <c r="AP40" s="80"/>
      <c r="AQ40" s="81"/>
      <c r="AR40" s="81"/>
      <c r="AS40" s="80"/>
      <c r="AT40" s="80"/>
    </row>
    <row r="41" spans="1:51" ht="15" customHeight="1">
      <c r="A41" s="110"/>
      <c r="B41" s="111"/>
      <c r="C41" s="110"/>
      <c r="D41" s="110"/>
      <c r="E41" s="110"/>
      <c r="F41" s="112"/>
      <c r="G41" s="110"/>
      <c r="H41" s="112"/>
      <c r="I41" s="112"/>
      <c r="J41" s="112"/>
      <c r="K41" s="112"/>
      <c r="L41" s="112"/>
      <c r="M41" s="173"/>
      <c r="N41" s="332" t="s">
        <v>100</v>
      </c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79"/>
      <c r="AO41" s="79"/>
      <c r="AP41" s="174"/>
      <c r="AQ41" s="174"/>
      <c r="AR41" s="79"/>
      <c r="AS41" s="110"/>
      <c r="AT41" s="113"/>
      <c r="AU41" s="113"/>
      <c r="AV41" s="113"/>
      <c r="AW41" s="113"/>
      <c r="AX41" s="113"/>
    </row>
    <row r="42" spans="1:51" s="187" customFormat="1" ht="31.5" customHeight="1">
      <c r="A42" s="110"/>
      <c r="B42" s="111"/>
      <c r="C42" s="110"/>
      <c r="D42" s="110"/>
      <c r="E42" s="110"/>
      <c r="F42" s="112"/>
      <c r="G42" s="110"/>
      <c r="H42" s="112"/>
      <c r="I42" s="112"/>
      <c r="J42" s="112"/>
      <c r="K42" s="112"/>
      <c r="L42" s="112"/>
      <c r="M42" s="175" t="s">
        <v>104</v>
      </c>
      <c r="N42" s="195" t="s">
        <v>104</v>
      </c>
      <c r="O42" s="309" t="s">
        <v>311</v>
      </c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99"/>
      <c r="AO42" s="110"/>
      <c r="AP42" s="110"/>
      <c r="AQ42" s="201"/>
      <c r="AR42" s="186"/>
      <c r="AS42" s="110"/>
      <c r="AT42" s="110"/>
    </row>
    <row r="43" spans="1:51" s="187" customFormat="1" ht="13.5" customHeight="1">
      <c r="A43" s="110"/>
      <c r="B43" s="111"/>
      <c r="C43" s="110"/>
      <c r="D43" s="110"/>
      <c r="E43" s="110"/>
      <c r="F43" s="112"/>
      <c r="G43" s="110"/>
      <c r="H43" s="112"/>
      <c r="I43" s="112"/>
      <c r="J43" s="112"/>
      <c r="K43" s="112"/>
      <c r="L43" s="112"/>
      <c r="M43" s="175"/>
      <c r="N43" s="195" t="s">
        <v>105</v>
      </c>
      <c r="O43" s="309" t="s">
        <v>285</v>
      </c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99"/>
      <c r="AO43" s="110"/>
      <c r="AP43" s="110"/>
      <c r="AQ43" s="201"/>
      <c r="AR43" s="186"/>
      <c r="AS43" s="110"/>
      <c r="AT43" s="110"/>
    </row>
    <row r="44" spans="1:51" s="187" customFormat="1" ht="31.5" customHeight="1">
      <c r="A44" s="110"/>
      <c r="B44" s="111"/>
      <c r="C44" s="110"/>
      <c r="D44" s="110"/>
      <c r="E44" s="110"/>
      <c r="F44" s="112"/>
      <c r="G44" s="110"/>
      <c r="H44" s="112"/>
      <c r="I44" s="112"/>
      <c r="J44" s="112"/>
      <c r="K44" s="112"/>
      <c r="L44" s="112"/>
      <c r="M44" s="175"/>
      <c r="N44" s="195" t="s">
        <v>128</v>
      </c>
      <c r="O44" s="332" t="s">
        <v>213</v>
      </c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99"/>
      <c r="AO44" s="110"/>
      <c r="AP44" s="110"/>
      <c r="AQ44" s="201"/>
      <c r="AR44" s="186"/>
      <c r="AS44" s="110"/>
      <c r="AT44" s="110"/>
    </row>
    <row r="45" spans="1:51" s="187" customFormat="1" ht="13.5" customHeight="1">
      <c r="A45" s="110"/>
      <c r="B45" s="111"/>
      <c r="C45" s="110"/>
      <c r="D45" s="110"/>
      <c r="E45" s="110"/>
      <c r="F45" s="112"/>
      <c r="G45" s="110"/>
      <c r="H45" s="112"/>
      <c r="I45" s="112"/>
      <c r="J45" s="112"/>
      <c r="K45" s="112"/>
      <c r="L45" s="112"/>
      <c r="M45" s="175" t="s">
        <v>105</v>
      </c>
      <c r="N45" s="195" t="s">
        <v>129</v>
      </c>
      <c r="O45" s="332" t="s">
        <v>59</v>
      </c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99"/>
      <c r="AO45" s="110"/>
      <c r="AP45" s="110"/>
      <c r="AQ45" s="186"/>
      <c r="AR45" s="186"/>
      <c r="AS45" s="110"/>
      <c r="AT45" s="110"/>
    </row>
    <row r="46" spans="1:51" s="187" customFormat="1" ht="31.5" customHeight="1">
      <c r="A46" s="110"/>
      <c r="B46" s="111"/>
      <c r="C46" s="110"/>
      <c r="D46" s="110"/>
      <c r="E46" s="110"/>
      <c r="F46" s="112"/>
      <c r="G46" s="110"/>
      <c r="H46" s="112"/>
      <c r="I46" s="112"/>
      <c r="J46" s="112"/>
      <c r="K46" s="112"/>
      <c r="L46" s="112"/>
      <c r="M46" s="175" t="s">
        <v>106</v>
      </c>
      <c r="N46" s="195" t="s">
        <v>130</v>
      </c>
      <c r="O46" s="309" t="s">
        <v>287</v>
      </c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99"/>
      <c r="AO46" s="110"/>
      <c r="AP46" s="110"/>
      <c r="AQ46" s="186"/>
      <c r="AR46" s="186"/>
      <c r="AS46" s="110"/>
      <c r="AT46" s="110"/>
    </row>
    <row r="47" spans="1:51" s="187" customFormat="1" ht="13.5" customHeight="1">
      <c r="A47" s="110"/>
      <c r="B47" s="111"/>
      <c r="C47" s="110"/>
      <c r="D47" s="110"/>
      <c r="E47" s="110"/>
      <c r="F47" s="112"/>
      <c r="G47" s="110"/>
      <c r="H47" s="112"/>
      <c r="I47" s="112"/>
      <c r="J47" s="112"/>
      <c r="K47" s="112"/>
      <c r="L47" s="112"/>
      <c r="M47" s="175" t="s">
        <v>107</v>
      </c>
      <c r="N47" s="195" t="s">
        <v>131</v>
      </c>
      <c r="O47" s="309" t="s">
        <v>286</v>
      </c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99"/>
      <c r="AO47" s="110"/>
      <c r="AP47" s="110"/>
      <c r="AQ47" s="186"/>
      <c r="AR47" s="186"/>
      <c r="AS47" s="110"/>
      <c r="AT47" s="110"/>
    </row>
    <row r="48" spans="1:51" s="187" customFormat="1" ht="13.5" customHeight="1">
      <c r="A48" s="110"/>
      <c r="B48" s="111"/>
      <c r="C48" s="110"/>
      <c r="D48" s="110"/>
      <c r="E48" s="110"/>
      <c r="F48" s="112"/>
      <c r="G48" s="110"/>
      <c r="H48" s="112"/>
      <c r="I48" s="112"/>
      <c r="J48" s="112"/>
      <c r="K48" s="112"/>
      <c r="L48" s="112"/>
      <c r="M48" s="175"/>
      <c r="N48" s="195" t="s">
        <v>132</v>
      </c>
      <c r="O48" s="309" t="s">
        <v>116</v>
      </c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99"/>
      <c r="AO48" s="110"/>
      <c r="AP48" s="110"/>
      <c r="AQ48" s="186"/>
      <c r="AR48" s="186"/>
      <c r="AS48" s="110"/>
      <c r="AT48" s="110"/>
    </row>
    <row r="49" spans="1:51" s="187" customFormat="1" ht="13.5" customHeight="1">
      <c r="A49" s="110"/>
      <c r="B49" s="111"/>
      <c r="C49" s="110"/>
      <c r="D49" s="110"/>
      <c r="E49" s="110"/>
      <c r="F49" s="112"/>
      <c r="G49" s="110"/>
      <c r="H49" s="112"/>
      <c r="I49" s="112"/>
      <c r="J49" s="112"/>
      <c r="K49" s="112"/>
      <c r="L49" s="112"/>
      <c r="M49" s="175" t="s">
        <v>108</v>
      </c>
      <c r="N49" s="195" t="s">
        <v>133</v>
      </c>
      <c r="O49" s="309" t="s">
        <v>101</v>
      </c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99"/>
      <c r="AO49" s="110"/>
      <c r="AP49" s="110"/>
      <c r="AQ49" s="186"/>
      <c r="AR49" s="186"/>
      <c r="AS49" s="110"/>
      <c r="AT49" s="110"/>
    </row>
    <row r="50" spans="1:51" s="187" customFormat="1" ht="13.5" customHeight="1">
      <c r="A50" s="110"/>
      <c r="B50" s="111"/>
      <c r="C50" s="110"/>
      <c r="D50" s="110"/>
      <c r="E50" s="110"/>
      <c r="F50" s="112"/>
      <c r="G50" s="110"/>
      <c r="H50" s="112"/>
      <c r="I50" s="112"/>
      <c r="J50" s="112"/>
      <c r="K50" s="112"/>
      <c r="L50" s="112"/>
      <c r="M50" s="175" t="s">
        <v>109</v>
      </c>
      <c r="N50" s="195" t="s">
        <v>134</v>
      </c>
      <c r="O50" s="309" t="s">
        <v>146</v>
      </c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99"/>
      <c r="AO50" s="110"/>
      <c r="AP50" s="110"/>
      <c r="AQ50" s="186"/>
      <c r="AR50" s="186"/>
      <c r="AS50" s="110"/>
      <c r="AT50" s="110"/>
    </row>
    <row r="51" spans="1:51" s="187" customFormat="1" ht="27" customHeight="1">
      <c r="A51" s="110"/>
      <c r="B51" s="111"/>
      <c r="C51" s="110"/>
      <c r="D51" s="110"/>
      <c r="E51" s="110"/>
      <c r="F51" s="112"/>
      <c r="G51" s="110"/>
      <c r="H51" s="112"/>
      <c r="I51" s="112"/>
      <c r="J51" s="112"/>
      <c r="K51" s="112"/>
      <c r="L51" s="112"/>
      <c r="M51" s="175" t="s">
        <v>110</v>
      </c>
      <c r="N51" s="195" t="s">
        <v>288</v>
      </c>
      <c r="O51" s="309" t="s">
        <v>117</v>
      </c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99"/>
      <c r="AO51" s="110"/>
      <c r="AP51" s="110"/>
      <c r="AQ51" s="186"/>
      <c r="AR51" s="186"/>
      <c r="AS51" s="110"/>
      <c r="AT51" s="110"/>
    </row>
    <row r="52" spans="1:51" s="187" customFormat="1" ht="13.5" customHeight="1">
      <c r="A52" s="110"/>
      <c r="B52" s="111"/>
      <c r="C52" s="110"/>
      <c r="D52" s="110"/>
      <c r="E52" s="110"/>
      <c r="F52" s="112"/>
      <c r="G52" s="110"/>
      <c r="H52" s="112"/>
      <c r="I52" s="112"/>
      <c r="J52" s="112"/>
      <c r="K52" s="112"/>
      <c r="L52" s="112"/>
      <c r="M52" s="175" t="s">
        <v>111</v>
      </c>
      <c r="N52" s="195" t="s">
        <v>289</v>
      </c>
      <c r="O52" s="309" t="s">
        <v>118</v>
      </c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99"/>
      <c r="AO52" s="110"/>
      <c r="AP52" s="110"/>
      <c r="AQ52" s="186"/>
      <c r="AR52" s="186"/>
      <c r="AS52" s="110"/>
      <c r="AT52" s="110"/>
    </row>
    <row r="53" spans="1:51" s="187" customFormat="1" ht="13.5" customHeight="1">
      <c r="A53" s="110"/>
      <c r="B53" s="111"/>
      <c r="C53" s="110"/>
      <c r="D53" s="110"/>
      <c r="E53" s="110"/>
      <c r="F53" s="112"/>
      <c r="G53" s="110"/>
      <c r="H53" s="112"/>
      <c r="I53" s="112"/>
      <c r="J53" s="112"/>
      <c r="K53" s="112"/>
      <c r="L53" s="112"/>
      <c r="M53" s="175" t="s">
        <v>112</v>
      </c>
      <c r="N53" s="195" t="s">
        <v>290</v>
      </c>
      <c r="O53" s="309" t="s">
        <v>145</v>
      </c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99"/>
      <c r="AO53" s="110"/>
      <c r="AP53" s="110"/>
      <c r="AQ53" s="186"/>
      <c r="AR53" s="186"/>
      <c r="AS53" s="110"/>
      <c r="AT53" s="110"/>
    </row>
    <row r="54" spans="1:51" s="115" customFormat="1" ht="15.75" customHeight="1">
      <c r="A54" s="114"/>
      <c r="B54" s="114"/>
      <c r="D54" s="114"/>
      <c r="G54" s="116"/>
      <c r="H54" s="117"/>
      <c r="I54" s="89"/>
      <c r="J54" s="117"/>
      <c r="K54" s="118"/>
      <c r="L54" s="118"/>
      <c r="M54" s="176"/>
      <c r="N54" s="195" t="s">
        <v>291</v>
      </c>
      <c r="O54" s="339" t="s">
        <v>71</v>
      </c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P54" s="188"/>
      <c r="AQ54" s="188"/>
      <c r="AR54" s="188"/>
      <c r="AS54" s="188"/>
      <c r="AT54" s="188"/>
      <c r="AU54" s="188"/>
    </row>
    <row r="55" spans="1:51" s="151" customFormat="1" ht="20.100000000000001" customHeight="1">
      <c r="F55" s="153"/>
      <c r="G55" s="152"/>
      <c r="H55" s="154"/>
      <c r="I55" s="152"/>
      <c r="J55" s="154"/>
      <c r="K55" s="155"/>
      <c r="L55" s="155"/>
      <c r="M55" s="156"/>
      <c r="N55" s="333" t="s">
        <v>68</v>
      </c>
      <c r="O55" s="334"/>
      <c r="P55" s="334"/>
      <c r="Q55" s="334"/>
      <c r="R55" s="334"/>
      <c r="S55" s="334"/>
      <c r="T55" s="335"/>
      <c r="U55" s="341" t="s">
        <v>70</v>
      </c>
      <c r="V55" s="342"/>
      <c r="W55" s="342"/>
      <c r="X55" s="342"/>
      <c r="Y55" s="342"/>
      <c r="Z55" s="342"/>
      <c r="AA55" s="342"/>
      <c r="AB55" s="342"/>
      <c r="AC55" s="343"/>
      <c r="AD55" s="86"/>
      <c r="AE55" s="86"/>
      <c r="AF55" s="87"/>
      <c r="AG55" s="87"/>
      <c r="AH55" s="88"/>
      <c r="AI55" s="88"/>
      <c r="AJ55" s="88"/>
      <c r="AK55" s="88"/>
      <c r="AL55" s="88"/>
      <c r="AM55" s="88"/>
      <c r="AN55" s="114"/>
      <c r="AO55" s="189"/>
      <c r="AP55" s="189"/>
      <c r="AQ55" s="190"/>
      <c r="AR55" s="190"/>
      <c r="AS55" s="189"/>
      <c r="AT55" s="189"/>
    </row>
    <row r="56" spans="1:51" s="151" customFormat="1" ht="20.100000000000001" customHeight="1">
      <c r="C56" s="157"/>
      <c r="D56" s="152"/>
      <c r="G56" s="152"/>
      <c r="H56" s="152"/>
      <c r="I56" s="152"/>
      <c r="J56" s="152"/>
      <c r="K56" s="158"/>
      <c r="L56" s="158"/>
      <c r="M56" s="159"/>
      <c r="N56" s="333" t="s">
        <v>72</v>
      </c>
      <c r="O56" s="334"/>
      <c r="P56" s="334"/>
      <c r="Q56" s="334"/>
      <c r="R56" s="334"/>
      <c r="S56" s="334"/>
      <c r="T56" s="335"/>
      <c r="U56" s="336" t="s">
        <v>209</v>
      </c>
      <c r="V56" s="337"/>
      <c r="W56" s="337"/>
      <c r="X56" s="337"/>
      <c r="Y56" s="337"/>
      <c r="Z56" s="337"/>
      <c r="AA56" s="337"/>
      <c r="AB56" s="337"/>
      <c r="AC56" s="338"/>
      <c r="AD56" s="90"/>
      <c r="AE56" s="91"/>
      <c r="AF56" s="87"/>
      <c r="AG56" s="87"/>
      <c r="AH56" s="88"/>
      <c r="AI56" s="88"/>
      <c r="AJ56" s="88"/>
      <c r="AK56" s="88"/>
      <c r="AL56" s="88"/>
      <c r="AM56" s="88"/>
      <c r="AN56" s="114"/>
      <c r="AO56" s="191"/>
      <c r="AP56" s="191"/>
    </row>
    <row r="57" spans="1:51" s="114" customFormat="1" ht="20.25" customHeight="1">
      <c r="C57" s="119"/>
      <c r="D57" s="89"/>
      <c r="G57" s="89"/>
      <c r="H57" s="89"/>
      <c r="I57" s="89"/>
      <c r="J57" s="89"/>
      <c r="K57" s="120"/>
      <c r="L57" s="120"/>
      <c r="M57" s="89"/>
      <c r="N57" s="86"/>
      <c r="O57" s="86"/>
      <c r="P57" s="90"/>
      <c r="Q57" s="90"/>
      <c r="R57" s="90"/>
      <c r="S57" s="91"/>
      <c r="T57" s="92"/>
      <c r="U57" s="196" t="s">
        <v>293</v>
      </c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O57" s="192"/>
      <c r="AP57" s="192"/>
    </row>
    <row r="58" spans="1:51" s="114" customFormat="1" ht="20.25" hidden="1" customHeight="1">
      <c r="C58" s="119"/>
      <c r="D58" s="89"/>
      <c r="G58" s="89"/>
      <c r="H58" s="89"/>
      <c r="I58" s="89"/>
      <c r="J58" s="89"/>
      <c r="K58" s="120"/>
      <c r="L58" s="120"/>
      <c r="M58" s="89"/>
      <c r="N58" s="86"/>
      <c r="O58" s="86"/>
      <c r="P58" s="90"/>
      <c r="Q58" s="90"/>
      <c r="R58" s="90"/>
      <c r="S58" s="91"/>
      <c r="T58" s="92"/>
      <c r="U58" s="196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O58" s="192"/>
      <c r="AP58" s="192"/>
    </row>
    <row r="59" spans="1:51" s="98" customFormat="1" hidden="1">
      <c r="A59" s="99"/>
      <c r="B59" s="100"/>
      <c r="C59" s="99"/>
      <c r="D59" s="99"/>
      <c r="E59" s="99"/>
      <c r="F59" s="101"/>
      <c r="G59" s="99"/>
      <c r="H59" s="101"/>
      <c r="I59" s="99"/>
      <c r="J59" s="99"/>
      <c r="K59" s="101"/>
      <c r="L59" s="101"/>
      <c r="M59" s="101"/>
      <c r="N59" s="63"/>
      <c r="O59" s="63"/>
      <c r="P59" s="63"/>
      <c r="Q59" s="63"/>
      <c r="R59" s="63"/>
      <c r="S59" s="63"/>
      <c r="T59" s="63"/>
      <c r="U59" s="52"/>
      <c r="V59" s="62"/>
      <c r="W59" s="52"/>
      <c r="X59" s="52"/>
      <c r="Y59" s="52"/>
      <c r="Z59" s="63"/>
      <c r="AA59" s="63"/>
      <c r="AB59" s="63"/>
      <c r="AC59" s="63"/>
      <c r="AD59" s="63"/>
      <c r="AE59" s="306" t="s">
        <v>55</v>
      </c>
      <c r="AF59" s="307"/>
      <c r="AG59" s="308"/>
      <c r="AH59" s="279">
        <v>2</v>
      </c>
      <c r="AI59" s="298" t="s">
        <v>0</v>
      </c>
      <c r="AJ59" s="298"/>
      <c r="AK59" s="280">
        <f>IF($AK$2="","",$AK$2)</f>
        <v>1</v>
      </c>
      <c r="AL59" s="167" t="s">
        <v>1</v>
      </c>
      <c r="AM59" s="52"/>
      <c r="AN59" s="57"/>
      <c r="AO59" s="72"/>
      <c r="AP59" s="72"/>
      <c r="AQ59" s="72"/>
      <c r="AR59" s="72"/>
      <c r="AS59" s="72"/>
      <c r="AT59" s="72"/>
      <c r="AY59" s="113"/>
    </row>
    <row r="60" spans="1:51" s="98" customFormat="1" ht="13.5" hidden="1" customHeight="1">
      <c r="A60" s="99"/>
      <c r="B60" s="100"/>
      <c r="C60" s="99"/>
      <c r="D60" s="99"/>
      <c r="E60" s="99"/>
      <c r="F60" s="101"/>
      <c r="G60" s="99"/>
      <c r="H60" s="101"/>
      <c r="I60" s="99"/>
      <c r="J60" s="99"/>
      <c r="K60" s="101"/>
      <c r="L60" s="101"/>
      <c r="M60" s="101"/>
      <c r="N60" s="63"/>
      <c r="O60" s="63"/>
      <c r="P60" s="63"/>
      <c r="Q60" s="63"/>
      <c r="R60" s="63"/>
      <c r="S60" s="63"/>
      <c r="T60" s="63"/>
      <c r="U60" s="52"/>
      <c r="V60" s="62"/>
      <c r="W60" s="52"/>
      <c r="X60" s="52"/>
      <c r="Y60" s="52"/>
      <c r="Z60" s="63"/>
      <c r="AA60" s="63"/>
      <c r="AB60" s="63"/>
      <c r="AC60" s="63"/>
      <c r="AD60" s="63"/>
      <c r="AE60" s="292" t="s">
        <v>98</v>
      </c>
      <c r="AF60" s="293"/>
      <c r="AG60" s="293"/>
      <c r="AH60" s="293"/>
      <c r="AI60" s="294"/>
      <c r="AJ60" s="295">
        <f>IF($AJ$3="","",$AJ$3)</f>
        <v>300</v>
      </c>
      <c r="AK60" s="295"/>
      <c r="AL60" s="295"/>
      <c r="AM60" s="52"/>
      <c r="AN60" s="57"/>
      <c r="AO60" s="72"/>
      <c r="AP60" s="72"/>
      <c r="AQ60" s="72"/>
      <c r="AR60" s="72"/>
      <c r="AS60" s="72"/>
      <c r="AT60" s="72"/>
      <c r="AY60" s="113"/>
    </row>
    <row r="61" spans="1:51" s="98" customFormat="1" hidden="1">
      <c r="A61" s="99"/>
      <c r="B61" s="100"/>
      <c r="C61" s="99"/>
      <c r="D61" s="99"/>
      <c r="E61" s="99"/>
      <c r="F61" s="101"/>
      <c r="G61" s="99"/>
      <c r="H61" s="101"/>
      <c r="I61" s="99"/>
      <c r="J61" s="99"/>
      <c r="K61" s="101"/>
      <c r="L61" s="101"/>
      <c r="M61" s="101"/>
      <c r="N61" s="63"/>
      <c r="O61" s="63"/>
      <c r="P61" s="63"/>
      <c r="Q61" s="63"/>
      <c r="R61" s="63"/>
      <c r="S61" s="63"/>
      <c r="T61" s="63"/>
      <c r="U61" s="52"/>
      <c r="V61" s="62"/>
      <c r="W61" s="52"/>
      <c r="X61" s="52"/>
      <c r="Y61" s="52"/>
      <c r="Z61" s="63"/>
      <c r="AA61" s="63"/>
      <c r="AB61" s="63"/>
      <c r="AC61" s="63"/>
      <c r="AD61" s="63"/>
      <c r="AE61" s="296" t="str">
        <f>IF($AC$11="","",$AC$11)</f>
        <v>愛知県立米野木高等学校</v>
      </c>
      <c r="AF61" s="297"/>
      <c r="AG61" s="297"/>
      <c r="AH61" s="297"/>
      <c r="AI61" s="297"/>
      <c r="AJ61" s="297"/>
      <c r="AK61" s="298" t="str">
        <f>IF($AJ$11="","",$AJ$11)</f>
        <v>全日制</v>
      </c>
      <c r="AL61" s="299"/>
      <c r="AM61" s="52"/>
      <c r="AN61" s="57"/>
      <c r="AO61" s="72"/>
      <c r="AP61" s="72"/>
      <c r="AQ61" s="49"/>
      <c r="AR61" s="49"/>
      <c r="AS61" s="49"/>
      <c r="AT61" s="281"/>
      <c r="AY61" s="113"/>
    </row>
    <row r="62" spans="1:51" s="98" customFormat="1" hidden="1">
      <c r="A62" s="102"/>
      <c r="B62" s="103"/>
      <c r="C62" s="102"/>
      <c r="D62" s="102"/>
      <c r="E62" s="102"/>
      <c r="F62" s="104"/>
      <c r="G62" s="102"/>
      <c r="H62" s="104"/>
      <c r="I62" s="104"/>
      <c r="J62" s="104"/>
      <c r="K62" s="104"/>
      <c r="L62" s="104"/>
      <c r="M62" s="105"/>
      <c r="N62" s="52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71"/>
      <c r="AO62" s="53"/>
      <c r="AP62" s="53"/>
      <c r="AQ62" s="53"/>
      <c r="AR62" s="53"/>
      <c r="AS62" s="53"/>
      <c r="AT62" s="72"/>
      <c r="AY62" s="113"/>
    </row>
    <row r="63" spans="1:51" s="98" customFormat="1" ht="40.5" hidden="1" customHeight="1">
      <c r="A63" s="107" t="s">
        <v>16</v>
      </c>
      <c r="B63" s="107" t="s">
        <v>17</v>
      </c>
      <c r="C63" s="107" t="s">
        <v>9</v>
      </c>
      <c r="D63" s="107" t="s">
        <v>18</v>
      </c>
      <c r="E63" s="108" t="s">
        <v>19</v>
      </c>
      <c r="F63" s="107" t="s">
        <v>20</v>
      </c>
      <c r="G63" s="108" t="s">
        <v>21</v>
      </c>
      <c r="H63" s="108" t="s">
        <v>22</v>
      </c>
      <c r="I63" s="109" t="s">
        <v>29</v>
      </c>
      <c r="J63" s="109" t="s">
        <v>73</v>
      </c>
      <c r="K63" s="109" t="s">
        <v>74</v>
      </c>
      <c r="L63" s="109" t="s">
        <v>127</v>
      </c>
      <c r="M63" s="107" t="s">
        <v>23</v>
      </c>
      <c r="N63" s="150"/>
      <c r="O63" s="284" t="s">
        <v>24</v>
      </c>
      <c r="P63" s="327" t="s">
        <v>25</v>
      </c>
      <c r="Q63" s="328"/>
      <c r="R63" s="328"/>
      <c r="S63" s="328"/>
      <c r="T63" s="328"/>
      <c r="U63" s="329"/>
      <c r="V63" s="75" t="s">
        <v>64</v>
      </c>
      <c r="W63" s="327" t="s">
        <v>26</v>
      </c>
      <c r="X63" s="329"/>
      <c r="Y63" s="327" t="s">
        <v>27</v>
      </c>
      <c r="Z63" s="328"/>
      <c r="AA63" s="329"/>
      <c r="AB63" s="330" t="s">
        <v>66</v>
      </c>
      <c r="AC63" s="329"/>
      <c r="AD63" s="330" t="s">
        <v>115</v>
      </c>
      <c r="AE63" s="329"/>
      <c r="AF63" s="330" t="s">
        <v>137</v>
      </c>
      <c r="AG63" s="328"/>
      <c r="AH63" s="328"/>
      <c r="AI63" s="328"/>
      <c r="AJ63" s="328"/>
      <c r="AK63" s="328"/>
      <c r="AL63" s="328"/>
      <c r="AM63" s="331"/>
      <c r="AN63" s="76"/>
      <c r="AO63" s="70"/>
      <c r="AP63" s="70"/>
      <c r="AQ63" s="58"/>
      <c r="AR63" s="58"/>
      <c r="AS63" s="70"/>
      <c r="AT63" s="78"/>
      <c r="AY63" s="113"/>
    </row>
    <row r="64" spans="1:51" s="98" customFormat="1" ht="24" hidden="1" customHeight="1">
      <c r="A64" s="110">
        <v>19</v>
      </c>
      <c r="B64" s="111" t="str">
        <f t="shared" ref="B64:B94" si="11">IF(O64="","",$AJ$3)</f>
        <v/>
      </c>
      <c r="C64" s="110" t="str">
        <f t="shared" ref="C64:C94" si="12">IF(O64="","",$AC$11)</f>
        <v/>
      </c>
      <c r="D64" s="110" t="str">
        <f t="shared" ref="D64:D94" si="13">IF(O64="","",$AJ$3&amp;"-"&amp;A64)</f>
        <v/>
      </c>
      <c r="E64" s="110" t="str">
        <f t="shared" ref="E64:E94" si="14">IF(O64="","",O64)</f>
        <v/>
      </c>
      <c r="F64" s="112" t="e">
        <f>IF(VLOOKUP($O64,'R03研修事業一覧'!$1:$1048576,4,0)="","",VLOOKUP($O64,'R03研修事業一覧'!$1:$1048576,4,0))</f>
        <v>#N/A</v>
      </c>
      <c r="G64" s="110">
        <f>IF(O64="",0,MATCH(V64,'R03研修事業一覧'!$N:$N,0)-1)</f>
        <v>0</v>
      </c>
      <c r="H64" s="112" t="str">
        <f>IF(O64="","",VLOOKUP(E64,'R03研修事業一覧'!$1:$1048576,5,0))</f>
        <v/>
      </c>
      <c r="I64" s="112" t="str">
        <f t="shared" ref="I64:I94" si="15">IF(V64="","",E64*100+G64)</f>
        <v/>
      </c>
      <c r="J64" s="112" t="str">
        <f>IF(I64="","",(VLOOKUP(I64,'R03研修事業一覧'!C:AE,8,0)))&amp;""</f>
        <v/>
      </c>
      <c r="K64" s="112" t="e">
        <f>IF(VLOOKUP(I64,'R03研修事業一覧'!C:AE,5,0)=0,VLOOKUP(I64,'R03研修事業一覧'!C:AE,6,0),"")&amp;""</f>
        <v>#N/A</v>
      </c>
      <c r="L64" s="112" t="e">
        <f>IF(VLOOKUP(I64,'R03研修事業一覧'!$C:$AC,14,0)="","",VLOOKUP(I64,'R03研修事業一覧'!$C:$AC,14,0))</f>
        <v>#N/A</v>
      </c>
      <c r="M64" s="112" t="str">
        <f t="shared" ref="M64:M94" si="16">IF(O64="","",$AD$15&amp;"-"&amp;$AG$15&amp;"-"&amp;$AJ$15)</f>
        <v/>
      </c>
      <c r="N64" s="160"/>
      <c r="O64" s="277"/>
      <c r="P64" s="310" t="str">
        <f t="shared" ref="P64:P94" si="17">IF(O64="","",F64)</f>
        <v/>
      </c>
      <c r="Q64" s="311"/>
      <c r="R64" s="311"/>
      <c r="S64" s="311"/>
      <c r="T64" s="311"/>
      <c r="U64" s="312"/>
      <c r="V64" s="278" t="str">
        <f t="shared" ref="V64:V94" si="18">IF(O64="","",H64)</f>
        <v/>
      </c>
      <c r="W64" s="300" t="str">
        <f t="shared" ref="W64:W94" si="19">IF(J64="","",J64)</f>
        <v/>
      </c>
      <c r="X64" s="301"/>
      <c r="Y64" s="300"/>
      <c r="Z64" s="305"/>
      <c r="AA64" s="301"/>
      <c r="AB64" s="300"/>
      <c r="AC64" s="301"/>
      <c r="AD64" s="300" t="str">
        <f t="shared" ref="AD64:AD94" si="20">IF(O64=0,"",K64)</f>
        <v/>
      </c>
      <c r="AE64" s="301"/>
      <c r="AF64" s="302" t="str">
        <f t="shared" ref="AF64:AF94" si="21">IF(O64="","",L64)</f>
        <v/>
      </c>
      <c r="AG64" s="303"/>
      <c r="AH64" s="303"/>
      <c r="AI64" s="303"/>
      <c r="AJ64" s="303"/>
      <c r="AK64" s="303"/>
      <c r="AL64" s="303"/>
      <c r="AM64" s="304"/>
      <c r="AN64" s="79"/>
      <c r="AO64" s="80"/>
      <c r="AP64" s="80"/>
      <c r="AQ64" s="81"/>
      <c r="AR64" s="81"/>
      <c r="AS64" s="80"/>
      <c r="AT64" s="80"/>
      <c r="AY64" s="113"/>
    </row>
    <row r="65" spans="1:51" s="98" customFormat="1" ht="24" hidden="1" customHeight="1">
      <c r="A65" s="110">
        <v>20</v>
      </c>
      <c r="B65" s="111" t="str">
        <f t="shared" si="11"/>
        <v/>
      </c>
      <c r="C65" s="110" t="str">
        <f t="shared" si="12"/>
        <v/>
      </c>
      <c r="D65" s="110" t="str">
        <f t="shared" si="13"/>
        <v/>
      </c>
      <c r="E65" s="110" t="str">
        <f t="shared" si="14"/>
        <v/>
      </c>
      <c r="F65" s="112" t="e">
        <f>IF(VLOOKUP($O65,'R03研修事業一覧'!$1:$1048576,4,0)="","",VLOOKUP($O65,'R03研修事業一覧'!$1:$1048576,4,0))</f>
        <v>#N/A</v>
      </c>
      <c r="G65" s="110">
        <f>IF(O65="",0,MATCH(V65,'R03研修事業一覧'!$N:$N,0)-1)</f>
        <v>0</v>
      </c>
      <c r="H65" s="112" t="str">
        <f>IF(O65="","",VLOOKUP(E65,'R03研修事業一覧'!$1:$1048576,5,0))</f>
        <v/>
      </c>
      <c r="I65" s="112" t="str">
        <f t="shared" si="15"/>
        <v/>
      </c>
      <c r="J65" s="112" t="str">
        <f>IF(I65="","",(VLOOKUP(I65,'R03研修事業一覧'!C:AE,8,0)))&amp;""</f>
        <v/>
      </c>
      <c r="K65" s="112" t="e">
        <f>IF(VLOOKUP(I65,'R03研修事業一覧'!C:AE,5,0)=0,VLOOKUP(I65,'R03研修事業一覧'!C:AE,6,0),"")&amp;""</f>
        <v>#N/A</v>
      </c>
      <c r="L65" s="112" t="e">
        <f>IF(VLOOKUP(I65,'R03研修事業一覧'!$C:$AC,14,0)="","",VLOOKUP(I65,'R03研修事業一覧'!$C:$AC,14,0))</f>
        <v>#N/A</v>
      </c>
      <c r="M65" s="112" t="str">
        <f t="shared" si="16"/>
        <v/>
      </c>
      <c r="N65" s="160"/>
      <c r="O65" s="277"/>
      <c r="P65" s="310" t="str">
        <f t="shared" si="17"/>
        <v/>
      </c>
      <c r="Q65" s="311"/>
      <c r="R65" s="311"/>
      <c r="S65" s="311"/>
      <c r="T65" s="311"/>
      <c r="U65" s="312"/>
      <c r="V65" s="278" t="str">
        <f t="shared" si="18"/>
        <v/>
      </c>
      <c r="W65" s="300" t="str">
        <f t="shared" si="19"/>
        <v/>
      </c>
      <c r="X65" s="301"/>
      <c r="Y65" s="300"/>
      <c r="Z65" s="305"/>
      <c r="AA65" s="301"/>
      <c r="AB65" s="300"/>
      <c r="AC65" s="301"/>
      <c r="AD65" s="300" t="str">
        <f t="shared" si="20"/>
        <v/>
      </c>
      <c r="AE65" s="301"/>
      <c r="AF65" s="302" t="str">
        <f t="shared" si="21"/>
        <v/>
      </c>
      <c r="AG65" s="303"/>
      <c r="AH65" s="303"/>
      <c r="AI65" s="303"/>
      <c r="AJ65" s="303"/>
      <c r="AK65" s="303"/>
      <c r="AL65" s="303"/>
      <c r="AM65" s="304"/>
      <c r="AN65" s="79"/>
      <c r="AO65" s="80"/>
      <c r="AP65" s="80"/>
      <c r="AQ65" s="81"/>
      <c r="AR65" s="81"/>
      <c r="AS65" s="80"/>
      <c r="AT65" s="80"/>
      <c r="AY65" s="113"/>
    </row>
    <row r="66" spans="1:51" s="98" customFormat="1" ht="24" hidden="1" customHeight="1">
      <c r="A66" s="110">
        <v>21</v>
      </c>
      <c r="B66" s="111" t="str">
        <f t="shared" si="11"/>
        <v/>
      </c>
      <c r="C66" s="110" t="str">
        <f t="shared" si="12"/>
        <v/>
      </c>
      <c r="D66" s="110" t="str">
        <f t="shared" si="13"/>
        <v/>
      </c>
      <c r="E66" s="110" t="str">
        <f t="shared" si="14"/>
        <v/>
      </c>
      <c r="F66" s="112" t="e">
        <f>IF(VLOOKUP($O66,'R03研修事業一覧'!$1:$1048576,4,0)="","",VLOOKUP($O66,'R03研修事業一覧'!$1:$1048576,4,0))</f>
        <v>#N/A</v>
      </c>
      <c r="G66" s="110">
        <f>IF(O66="",0,MATCH(V66,'R03研修事業一覧'!$N:$N,0)-1)</f>
        <v>0</v>
      </c>
      <c r="H66" s="112" t="str">
        <f>IF(O66="","",VLOOKUP(E66,'R03研修事業一覧'!$1:$1048576,5,0))</f>
        <v/>
      </c>
      <c r="I66" s="112" t="str">
        <f t="shared" si="15"/>
        <v/>
      </c>
      <c r="J66" s="112" t="str">
        <f>IF(I66="","",(VLOOKUP(I66,'R03研修事業一覧'!C:AE,8,0)))&amp;""</f>
        <v/>
      </c>
      <c r="K66" s="112" t="e">
        <f>IF(VLOOKUP(I66,'R03研修事業一覧'!C:AE,5,0)=0,VLOOKUP(I66,'R03研修事業一覧'!C:AE,6,0),"")&amp;""</f>
        <v>#N/A</v>
      </c>
      <c r="L66" s="112" t="e">
        <f>IF(VLOOKUP(I66,'R03研修事業一覧'!$C:$AC,14,0)="","",VLOOKUP(I66,'R03研修事業一覧'!$C:$AC,14,0))</f>
        <v>#N/A</v>
      </c>
      <c r="M66" s="112" t="str">
        <f t="shared" si="16"/>
        <v/>
      </c>
      <c r="N66" s="160"/>
      <c r="O66" s="277"/>
      <c r="P66" s="310" t="str">
        <f t="shared" si="17"/>
        <v/>
      </c>
      <c r="Q66" s="311"/>
      <c r="R66" s="311"/>
      <c r="S66" s="311"/>
      <c r="T66" s="311"/>
      <c r="U66" s="312"/>
      <c r="V66" s="278" t="str">
        <f t="shared" si="18"/>
        <v/>
      </c>
      <c r="W66" s="300" t="str">
        <f t="shared" si="19"/>
        <v/>
      </c>
      <c r="X66" s="301"/>
      <c r="Y66" s="300"/>
      <c r="Z66" s="305"/>
      <c r="AA66" s="301"/>
      <c r="AB66" s="300"/>
      <c r="AC66" s="301"/>
      <c r="AD66" s="300" t="str">
        <f t="shared" si="20"/>
        <v/>
      </c>
      <c r="AE66" s="301"/>
      <c r="AF66" s="302" t="str">
        <f t="shared" si="21"/>
        <v/>
      </c>
      <c r="AG66" s="303"/>
      <c r="AH66" s="303"/>
      <c r="AI66" s="303"/>
      <c r="AJ66" s="303"/>
      <c r="AK66" s="303"/>
      <c r="AL66" s="303"/>
      <c r="AM66" s="304"/>
      <c r="AN66" s="79"/>
      <c r="AO66" s="80"/>
      <c r="AP66" s="80"/>
      <c r="AQ66" s="81"/>
      <c r="AR66" s="81"/>
      <c r="AS66" s="80"/>
      <c r="AT66" s="80"/>
      <c r="AY66" s="113"/>
    </row>
    <row r="67" spans="1:51" s="98" customFormat="1" ht="24" hidden="1" customHeight="1">
      <c r="A67" s="110">
        <v>22</v>
      </c>
      <c r="B67" s="111" t="str">
        <f t="shared" si="11"/>
        <v/>
      </c>
      <c r="C67" s="110" t="str">
        <f t="shared" si="12"/>
        <v/>
      </c>
      <c r="D67" s="110" t="str">
        <f t="shared" si="13"/>
        <v/>
      </c>
      <c r="E67" s="110" t="str">
        <f t="shared" si="14"/>
        <v/>
      </c>
      <c r="F67" s="112" t="e">
        <f>IF(VLOOKUP($O67,'R03研修事業一覧'!$1:$1048576,4,0)="","",VLOOKUP($O67,'R03研修事業一覧'!$1:$1048576,4,0))</f>
        <v>#N/A</v>
      </c>
      <c r="G67" s="110">
        <f>IF(O67="",0,MATCH(V67,'R03研修事業一覧'!$N:$N,0)-1)</f>
        <v>0</v>
      </c>
      <c r="H67" s="112" t="str">
        <f>IF(O67="","",VLOOKUP(E67,'R03研修事業一覧'!$1:$1048576,5,0))</f>
        <v/>
      </c>
      <c r="I67" s="112" t="str">
        <f t="shared" si="15"/>
        <v/>
      </c>
      <c r="J67" s="112" t="str">
        <f>IF(I67="","",(VLOOKUP(I67,'R03研修事業一覧'!C:AE,8,0)))&amp;""</f>
        <v/>
      </c>
      <c r="K67" s="112" t="e">
        <f>IF(VLOOKUP(I67,'R03研修事業一覧'!C:AE,5,0)=0,VLOOKUP(I67,'R03研修事業一覧'!C:AE,6,0),"")&amp;""</f>
        <v>#N/A</v>
      </c>
      <c r="L67" s="112" t="e">
        <f>IF(VLOOKUP(I67,'R03研修事業一覧'!$C:$AC,14,0)="","",VLOOKUP(I67,'R03研修事業一覧'!$C:$AC,14,0))</f>
        <v>#N/A</v>
      </c>
      <c r="M67" s="112" t="str">
        <f t="shared" si="16"/>
        <v/>
      </c>
      <c r="N67" s="160"/>
      <c r="O67" s="277"/>
      <c r="P67" s="310" t="str">
        <f t="shared" si="17"/>
        <v/>
      </c>
      <c r="Q67" s="311"/>
      <c r="R67" s="311"/>
      <c r="S67" s="311"/>
      <c r="T67" s="311"/>
      <c r="U67" s="312"/>
      <c r="V67" s="278" t="str">
        <f t="shared" si="18"/>
        <v/>
      </c>
      <c r="W67" s="300" t="str">
        <f t="shared" si="19"/>
        <v/>
      </c>
      <c r="X67" s="301"/>
      <c r="Y67" s="300"/>
      <c r="Z67" s="305"/>
      <c r="AA67" s="301"/>
      <c r="AB67" s="300"/>
      <c r="AC67" s="301"/>
      <c r="AD67" s="300" t="str">
        <f t="shared" si="20"/>
        <v/>
      </c>
      <c r="AE67" s="301"/>
      <c r="AF67" s="302" t="str">
        <f t="shared" si="21"/>
        <v/>
      </c>
      <c r="AG67" s="303"/>
      <c r="AH67" s="303"/>
      <c r="AI67" s="303"/>
      <c r="AJ67" s="303"/>
      <c r="AK67" s="303"/>
      <c r="AL67" s="303"/>
      <c r="AM67" s="304"/>
      <c r="AN67" s="79"/>
      <c r="AO67" s="80"/>
      <c r="AP67" s="80"/>
      <c r="AQ67" s="81"/>
      <c r="AR67" s="81"/>
      <c r="AS67" s="80"/>
      <c r="AT67" s="80"/>
      <c r="AY67" s="113"/>
    </row>
    <row r="68" spans="1:51" s="98" customFormat="1" ht="24" hidden="1" customHeight="1">
      <c r="A68" s="110">
        <v>23</v>
      </c>
      <c r="B68" s="111" t="str">
        <f t="shared" si="11"/>
        <v/>
      </c>
      <c r="C68" s="110" t="str">
        <f t="shared" si="12"/>
        <v/>
      </c>
      <c r="D68" s="110" t="str">
        <f t="shared" si="13"/>
        <v/>
      </c>
      <c r="E68" s="110" t="str">
        <f t="shared" si="14"/>
        <v/>
      </c>
      <c r="F68" s="112" t="e">
        <f>IF(VLOOKUP($O68,'R03研修事業一覧'!$1:$1048576,4,0)="","",VLOOKUP($O68,'R03研修事業一覧'!$1:$1048576,4,0))</f>
        <v>#N/A</v>
      </c>
      <c r="G68" s="110">
        <f>IF(O68="",0,MATCH(V68,'R03研修事業一覧'!$N:$N,0)-1)</f>
        <v>0</v>
      </c>
      <c r="H68" s="112" t="str">
        <f>IF(O68="","",VLOOKUP(E68,'R03研修事業一覧'!$1:$1048576,5,0))</f>
        <v/>
      </c>
      <c r="I68" s="112" t="str">
        <f t="shared" si="15"/>
        <v/>
      </c>
      <c r="J68" s="112" t="str">
        <f>IF(I68="","",(VLOOKUP(I68,'R03研修事業一覧'!C:AE,8,0)))&amp;""</f>
        <v/>
      </c>
      <c r="K68" s="112" t="e">
        <f>IF(VLOOKUP(I68,'R03研修事業一覧'!C:AE,5,0)=0,VLOOKUP(I68,'R03研修事業一覧'!C:AE,6,0),"")&amp;""</f>
        <v>#N/A</v>
      </c>
      <c r="L68" s="112" t="e">
        <f>IF(VLOOKUP(I68,'R03研修事業一覧'!$C:$AC,14,0)="","",VLOOKUP(I68,'R03研修事業一覧'!$C:$AC,14,0))</f>
        <v>#N/A</v>
      </c>
      <c r="M68" s="112" t="str">
        <f t="shared" si="16"/>
        <v/>
      </c>
      <c r="N68" s="160"/>
      <c r="O68" s="277"/>
      <c r="P68" s="310" t="str">
        <f t="shared" si="17"/>
        <v/>
      </c>
      <c r="Q68" s="311"/>
      <c r="R68" s="311"/>
      <c r="S68" s="311"/>
      <c r="T68" s="311"/>
      <c r="U68" s="312"/>
      <c r="V68" s="278" t="str">
        <f t="shared" si="18"/>
        <v/>
      </c>
      <c r="W68" s="300" t="str">
        <f t="shared" si="19"/>
        <v/>
      </c>
      <c r="X68" s="301"/>
      <c r="Y68" s="300"/>
      <c r="Z68" s="305"/>
      <c r="AA68" s="301"/>
      <c r="AB68" s="300"/>
      <c r="AC68" s="301"/>
      <c r="AD68" s="300" t="str">
        <f t="shared" si="20"/>
        <v/>
      </c>
      <c r="AE68" s="301"/>
      <c r="AF68" s="302" t="str">
        <f t="shared" si="21"/>
        <v/>
      </c>
      <c r="AG68" s="303"/>
      <c r="AH68" s="303"/>
      <c r="AI68" s="303"/>
      <c r="AJ68" s="303"/>
      <c r="AK68" s="303"/>
      <c r="AL68" s="303"/>
      <c r="AM68" s="304"/>
      <c r="AN68" s="79"/>
      <c r="AO68" s="80"/>
      <c r="AP68" s="80"/>
      <c r="AQ68" s="81"/>
      <c r="AR68" s="81"/>
      <c r="AS68" s="80"/>
      <c r="AT68" s="80"/>
      <c r="AY68" s="113"/>
    </row>
    <row r="69" spans="1:51" s="98" customFormat="1" ht="24" hidden="1" customHeight="1">
      <c r="A69" s="110">
        <v>24</v>
      </c>
      <c r="B69" s="111" t="str">
        <f t="shared" si="11"/>
        <v/>
      </c>
      <c r="C69" s="110" t="str">
        <f t="shared" si="12"/>
        <v/>
      </c>
      <c r="D69" s="110" t="str">
        <f t="shared" si="13"/>
        <v/>
      </c>
      <c r="E69" s="110" t="str">
        <f t="shared" si="14"/>
        <v/>
      </c>
      <c r="F69" s="112" t="e">
        <f>IF(VLOOKUP($O69,'R03研修事業一覧'!$1:$1048576,4,0)="","",VLOOKUP($O69,'R03研修事業一覧'!$1:$1048576,4,0))</f>
        <v>#N/A</v>
      </c>
      <c r="G69" s="110">
        <f>IF(O69="",0,MATCH(V69,'R03研修事業一覧'!$N:$N,0)-1)</f>
        <v>0</v>
      </c>
      <c r="H69" s="112" t="str">
        <f>IF(O69="","",VLOOKUP(E69,'R03研修事業一覧'!$1:$1048576,5,0))</f>
        <v/>
      </c>
      <c r="I69" s="112" t="str">
        <f t="shared" si="15"/>
        <v/>
      </c>
      <c r="J69" s="112" t="str">
        <f>IF(I69="","",(VLOOKUP(I69,'R03研修事業一覧'!C:AE,8,0)))&amp;""</f>
        <v/>
      </c>
      <c r="K69" s="112" t="e">
        <f>IF(VLOOKUP(I69,'R03研修事業一覧'!C:AE,5,0)=0,VLOOKUP(I69,'R03研修事業一覧'!C:AE,6,0),"")&amp;""</f>
        <v>#N/A</v>
      </c>
      <c r="L69" s="112" t="e">
        <f>IF(VLOOKUP(I69,'R03研修事業一覧'!$C:$AC,14,0)="","",VLOOKUP(I69,'R03研修事業一覧'!$C:$AC,14,0))</f>
        <v>#N/A</v>
      </c>
      <c r="M69" s="112" t="str">
        <f t="shared" si="16"/>
        <v/>
      </c>
      <c r="N69" s="160"/>
      <c r="O69" s="277"/>
      <c r="P69" s="310" t="str">
        <f t="shared" si="17"/>
        <v/>
      </c>
      <c r="Q69" s="311"/>
      <c r="R69" s="311"/>
      <c r="S69" s="311"/>
      <c r="T69" s="311"/>
      <c r="U69" s="312"/>
      <c r="V69" s="278" t="str">
        <f t="shared" si="18"/>
        <v/>
      </c>
      <c r="W69" s="300" t="str">
        <f t="shared" si="19"/>
        <v/>
      </c>
      <c r="X69" s="301"/>
      <c r="Y69" s="300"/>
      <c r="Z69" s="305"/>
      <c r="AA69" s="301"/>
      <c r="AB69" s="300"/>
      <c r="AC69" s="301"/>
      <c r="AD69" s="300" t="str">
        <f t="shared" si="20"/>
        <v/>
      </c>
      <c r="AE69" s="301"/>
      <c r="AF69" s="302" t="str">
        <f t="shared" si="21"/>
        <v/>
      </c>
      <c r="AG69" s="303"/>
      <c r="AH69" s="303"/>
      <c r="AI69" s="303"/>
      <c r="AJ69" s="303"/>
      <c r="AK69" s="303"/>
      <c r="AL69" s="303"/>
      <c r="AM69" s="304"/>
      <c r="AN69" s="79"/>
      <c r="AO69" s="80"/>
      <c r="AP69" s="80"/>
      <c r="AQ69" s="81"/>
      <c r="AR69" s="81"/>
      <c r="AS69" s="80"/>
      <c r="AT69" s="80"/>
      <c r="AY69" s="113"/>
    </row>
    <row r="70" spans="1:51" s="98" customFormat="1" ht="24" hidden="1" customHeight="1">
      <c r="A70" s="110">
        <v>25</v>
      </c>
      <c r="B70" s="111" t="str">
        <f t="shared" si="11"/>
        <v/>
      </c>
      <c r="C70" s="110" t="str">
        <f t="shared" si="12"/>
        <v/>
      </c>
      <c r="D70" s="110" t="str">
        <f t="shared" si="13"/>
        <v/>
      </c>
      <c r="E70" s="110" t="str">
        <f t="shared" si="14"/>
        <v/>
      </c>
      <c r="F70" s="112" t="e">
        <f>IF(VLOOKUP($O70,'R03研修事業一覧'!$1:$1048576,4,0)="","",VLOOKUP($O70,'R03研修事業一覧'!$1:$1048576,4,0))</f>
        <v>#N/A</v>
      </c>
      <c r="G70" s="110">
        <f>IF(O70="",0,MATCH(V70,'R03研修事業一覧'!$N:$N,0)-1)</f>
        <v>0</v>
      </c>
      <c r="H70" s="112" t="str">
        <f>IF(O70="","",VLOOKUP(E70,'R03研修事業一覧'!$1:$1048576,5,0))</f>
        <v/>
      </c>
      <c r="I70" s="112" t="str">
        <f t="shared" si="15"/>
        <v/>
      </c>
      <c r="J70" s="112" t="str">
        <f>IF(I70="","",(VLOOKUP(I70,'R03研修事業一覧'!C:AE,8,0)))&amp;""</f>
        <v/>
      </c>
      <c r="K70" s="112" t="e">
        <f>IF(VLOOKUP(I70,'R03研修事業一覧'!C:AE,5,0)=0,VLOOKUP(I70,'R03研修事業一覧'!C:AE,6,0),"")&amp;""</f>
        <v>#N/A</v>
      </c>
      <c r="L70" s="112" t="e">
        <f>IF(VLOOKUP(I70,'R03研修事業一覧'!$C:$AC,14,0)="","",VLOOKUP(I70,'R03研修事業一覧'!$C:$AC,14,0))</f>
        <v>#N/A</v>
      </c>
      <c r="M70" s="112" t="str">
        <f t="shared" si="16"/>
        <v/>
      </c>
      <c r="N70" s="160"/>
      <c r="O70" s="277"/>
      <c r="P70" s="310" t="str">
        <f t="shared" si="17"/>
        <v/>
      </c>
      <c r="Q70" s="311"/>
      <c r="R70" s="311"/>
      <c r="S70" s="311"/>
      <c r="T70" s="311"/>
      <c r="U70" s="312"/>
      <c r="V70" s="278" t="str">
        <f t="shared" si="18"/>
        <v/>
      </c>
      <c r="W70" s="300" t="str">
        <f t="shared" si="19"/>
        <v/>
      </c>
      <c r="X70" s="301"/>
      <c r="Y70" s="300"/>
      <c r="Z70" s="305"/>
      <c r="AA70" s="301"/>
      <c r="AB70" s="300"/>
      <c r="AC70" s="301"/>
      <c r="AD70" s="300" t="str">
        <f t="shared" si="20"/>
        <v/>
      </c>
      <c r="AE70" s="301"/>
      <c r="AF70" s="302" t="str">
        <f t="shared" si="21"/>
        <v/>
      </c>
      <c r="AG70" s="303"/>
      <c r="AH70" s="303"/>
      <c r="AI70" s="303"/>
      <c r="AJ70" s="303"/>
      <c r="AK70" s="303"/>
      <c r="AL70" s="303"/>
      <c r="AM70" s="304"/>
      <c r="AN70" s="79"/>
      <c r="AO70" s="80"/>
      <c r="AP70" s="80"/>
      <c r="AQ70" s="81"/>
      <c r="AR70" s="81"/>
      <c r="AS70" s="80"/>
      <c r="AT70" s="80"/>
      <c r="AY70" s="113"/>
    </row>
    <row r="71" spans="1:51" s="98" customFormat="1" ht="24" hidden="1" customHeight="1">
      <c r="A71" s="110">
        <v>26</v>
      </c>
      <c r="B71" s="111" t="str">
        <f t="shared" si="11"/>
        <v/>
      </c>
      <c r="C71" s="110" t="str">
        <f t="shared" si="12"/>
        <v/>
      </c>
      <c r="D71" s="110" t="str">
        <f t="shared" si="13"/>
        <v/>
      </c>
      <c r="E71" s="110" t="str">
        <f t="shared" si="14"/>
        <v/>
      </c>
      <c r="F71" s="112" t="e">
        <f>IF(VLOOKUP($O71,'R03研修事業一覧'!$1:$1048576,4,0)="","",VLOOKUP($O71,'R03研修事業一覧'!$1:$1048576,4,0))</f>
        <v>#N/A</v>
      </c>
      <c r="G71" s="110">
        <f>IF(O71="",0,MATCH(V71,'R03研修事業一覧'!$N:$N,0)-1)</f>
        <v>0</v>
      </c>
      <c r="H71" s="112" t="str">
        <f>IF(O71="","",VLOOKUP(E71,'R03研修事業一覧'!$1:$1048576,5,0))</f>
        <v/>
      </c>
      <c r="I71" s="112" t="str">
        <f t="shared" si="15"/>
        <v/>
      </c>
      <c r="J71" s="112" t="str">
        <f>IF(I71="","",(VLOOKUP(I71,'R03研修事業一覧'!C:AE,8,0)))&amp;""</f>
        <v/>
      </c>
      <c r="K71" s="112" t="e">
        <f>IF(VLOOKUP(I71,'R03研修事業一覧'!C:AE,5,0)=0,VLOOKUP(I71,'R03研修事業一覧'!C:AE,6,0),"")&amp;""</f>
        <v>#N/A</v>
      </c>
      <c r="L71" s="112" t="e">
        <f>IF(VLOOKUP(I71,'R03研修事業一覧'!$C:$AC,14,0)="","",VLOOKUP(I71,'R03研修事業一覧'!$C:$AC,14,0))</f>
        <v>#N/A</v>
      </c>
      <c r="M71" s="112" t="str">
        <f t="shared" si="16"/>
        <v/>
      </c>
      <c r="N71" s="160"/>
      <c r="O71" s="277"/>
      <c r="P71" s="310" t="str">
        <f t="shared" si="17"/>
        <v/>
      </c>
      <c r="Q71" s="311"/>
      <c r="R71" s="311"/>
      <c r="S71" s="311"/>
      <c r="T71" s="311"/>
      <c r="U71" s="312"/>
      <c r="V71" s="278" t="str">
        <f t="shared" si="18"/>
        <v/>
      </c>
      <c r="W71" s="300" t="str">
        <f t="shared" si="19"/>
        <v/>
      </c>
      <c r="X71" s="301"/>
      <c r="Y71" s="300"/>
      <c r="Z71" s="305"/>
      <c r="AA71" s="301"/>
      <c r="AB71" s="300"/>
      <c r="AC71" s="301"/>
      <c r="AD71" s="300" t="str">
        <f t="shared" si="20"/>
        <v/>
      </c>
      <c r="AE71" s="301"/>
      <c r="AF71" s="302" t="str">
        <f t="shared" si="21"/>
        <v/>
      </c>
      <c r="AG71" s="303"/>
      <c r="AH71" s="303"/>
      <c r="AI71" s="303"/>
      <c r="AJ71" s="303"/>
      <c r="AK71" s="303"/>
      <c r="AL71" s="303"/>
      <c r="AM71" s="304"/>
      <c r="AN71" s="79"/>
      <c r="AO71" s="80"/>
      <c r="AP71" s="80"/>
      <c r="AQ71" s="81"/>
      <c r="AR71" s="81"/>
      <c r="AS71" s="80"/>
      <c r="AT71" s="80"/>
      <c r="AY71" s="113"/>
    </row>
    <row r="72" spans="1:51" s="98" customFormat="1" ht="24" hidden="1" customHeight="1">
      <c r="A72" s="110">
        <v>27</v>
      </c>
      <c r="B72" s="111" t="str">
        <f t="shared" si="11"/>
        <v/>
      </c>
      <c r="C72" s="110" t="str">
        <f t="shared" si="12"/>
        <v/>
      </c>
      <c r="D72" s="110" t="str">
        <f t="shared" si="13"/>
        <v/>
      </c>
      <c r="E72" s="110" t="str">
        <f t="shared" si="14"/>
        <v/>
      </c>
      <c r="F72" s="112" t="e">
        <f>IF(VLOOKUP($O72,'R03研修事業一覧'!$1:$1048576,4,0)="","",VLOOKUP($O72,'R03研修事業一覧'!$1:$1048576,4,0))</f>
        <v>#N/A</v>
      </c>
      <c r="G72" s="110">
        <f>IF(O72="",0,MATCH(V72,'R03研修事業一覧'!$N:$N,0)-1)</f>
        <v>0</v>
      </c>
      <c r="H72" s="112" t="str">
        <f>IF(O72="","",VLOOKUP(E72,'R03研修事業一覧'!$1:$1048576,5,0))</f>
        <v/>
      </c>
      <c r="I72" s="112" t="str">
        <f t="shared" si="15"/>
        <v/>
      </c>
      <c r="J72" s="112" t="str">
        <f>IF(I72="","",(VLOOKUP(I72,'R03研修事業一覧'!C:AE,8,0)))&amp;""</f>
        <v/>
      </c>
      <c r="K72" s="112" t="e">
        <f>IF(VLOOKUP(I72,'R03研修事業一覧'!C:AE,5,0)=0,VLOOKUP(I72,'R03研修事業一覧'!C:AE,6,0),"")&amp;""</f>
        <v>#N/A</v>
      </c>
      <c r="L72" s="112" t="e">
        <f>IF(VLOOKUP(I72,'R03研修事業一覧'!$C:$AC,14,0)="","",VLOOKUP(I72,'R03研修事業一覧'!$C:$AC,14,0))</f>
        <v>#N/A</v>
      </c>
      <c r="M72" s="112" t="str">
        <f t="shared" si="16"/>
        <v/>
      </c>
      <c r="N72" s="160"/>
      <c r="O72" s="277"/>
      <c r="P72" s="310" t="str">
        <f t="shared" si="17"/>
        <v/>
      </c>
      <c r="Q72" s="311"/>
      <c r="R72" s="311"/>
      <c r="S72" s="311"/>
      <c r="T72" s="311"/>
      <c r="U72" s="312"/>
      <c r="V72" s="278" t="str">
        <f t="shared" si="18"/>
        <v/>
      </c>
      <c r="W72" s="300" t="str">
        <f t="shared" si="19"/>
        <v/>
      </c>
      <c r="X72" s="301"/>
      <c r="Y72" s="300"/>
      <c r="Z72" s="305"/>
      <c r="AA72" s="301"/>
      <c r="AB72" s="300"/>
      <c r="AC72" s="301"/>
      <c r="AD72" s="300" t="str">
        <f t="shared" si="20"/>
        <v/>
      </c>
      <c r="AE72" s="301"/>
      <c r="AF72" s="302" t="str">
        <f t="shared" si="21"/>
        <v/>
      </c>
      <c r="AG72" s="303"/>
      <c r="AH72" s="303"/>
      <c r="AI72" s="303"/>
      <c r="AJ72" s="303"/>
      <c r="AK72" s="303"/>
      <c r="AL72" s="303"/>
      <c r="AM72" s="304"/>
      <c r="AN72" s="79"/>
      <c r="AO72" s="80"/>
      <c r="AP72" s="80"/>
      <c r="AQ72" s="81"/>
      <c r="AR72" s="81"/>
      <c r="AS72" s="80"/>
      <c r="AT72" s="80"/>
      <c r="AY72" s="113"/>
    </row>
    <row r="73" spans="1:51" s="98" customFormat="1" ht="24" hidden="1" customHeight="1">
      <c r="A73" s="110">
        <v>28</v>
      </c>
      <c r="B73" s="111" t="str">
        <f t="shared" si="11"/>
        <v/>
      </c>
      <c r="C73" s="110" t="str">
        <f t="shared" si="12"/>
        <v/>
      </c>
      <c r="D73" s="110" t="str">
        <f t="shared" si="13"/>
        <v/>
      </c>
      <c r="E73" s="110" t="str">
        <f t="shared" si="14"/>
        <v/>
      </c>
      <c r="F73" s="112" t="e">
        <f>IF(VLOOKUP($O73,'R03研修事業一覧'!$1:$1048576,4,0)="","",VLOOKUP($O73,'R03研修事業一覧'!$1:$1048576,4,0))</f>
        <v>#N/A</v>
      </c>
      <c r="G73" s="110">
        <f>IF(O73="",0,MATCH(V73,'R03研修事業一覧'!$N:$N,0)-1)</f>
        <v>0</v>
      </c>
      <c r="H73" s="112" t="str">
        <f>IF(O73="","",VLOOKUP(E73,'R03研修事業一覧'!$1:$1048576,5,0))</f>
        <v/>
      </c>
      <c r="I73" s="112" t="str">
        <f t="shared" si="15"/>
        <v/>
      </c>
      <c r="J73" s="112" t="str">
        <f>IF(I73="","",(VLOOKUP(I73,'R03研修事業一覧'!C:AE,8,0)))&amp;""</f>
        <v/>
      </c>
      <c r="K73" s="112" t="e">
        <f>IF(VLOOKUP(I73,'R03研修事業一覧'!C:AE,5,0)=0,VLOOKUP(I73,'R03研修事業一覧'!C:AE,6,0),"")&amp;""</f>
        <v>#N/A</v>
      </c>
      <c r="L73" s="112" t="e">
        <f>IF(VLOOKUP(I73,'R03研修事業一覧'!$C:$AC,14,0)="","",VLOOKUP(I73,'R03研修事業一覧'!$C:$AC,14,0))</f>
        <v>#N/A</v>
      </c>
      <c r="M73" s="112" t="str">
        <f t="shared" si="16"/>
        <v/>
      </c>
      <c r="N73" s="160"/>
      <c r="O73" s="277"/>
      <c r="P73" s="310" t="str">
        <f t="shared" si="17"/>
        <v/>
      </c>
      <c r="Q73" s="311"/>
      <c r="R73" s="311"/>
      <c r="S73" s="311"/>
      <c r="T73" s="311"/>
      <c r="U73" s="312"/>
      <c r="V73" s="278" t="str">
        <f t="shared" si="18"/>
        <v/>
      </c>
      <c r="W73" s="300" t="str">
        <f t="shared" si="19"/>
        <v/>
      </c>
      <c r="X73" s="301"/>
      <c r="Y73" s="300"/>
      <c r="Z73" s="305"/>
      <c r="AA73" s="301"/>
      <c r="AB73" s="300"/>
      <c r="AC73" s="301"/>
      <c r="AD73" s="300" t="str">
        <f t="shared" si="20"/>
        <v/>
      </c>
      <c r="AE73" s="301"/>
      <c r="AF73" s="302" t="str">
        <f t="shared" si="21"/>
        <v/>
      </c>
      <c r="AG73" s="303"/>
      <c r="AH73" s="303"/>
      <c r="AI73" s="303"/>
      <c r="AJ73" s="303"/>
      <c r="AK73" s="303"/>
      <c r="AL73" s="303"/>
      <c r="AM73" s="304"/>
      <c r="AN73" s="79"/>
      <c r="AO73" s="80"/>
      <c r="AP73" s="80"/>
      <c r="AQ73" s="81"/>
      <c r="AR73" s="81"/>
      <c r="AS73" s="80"/>
      <c r="AT73" s="80"/>
      <c r="AY73" s="113"/>
    </row>
    <row r="74" spans="1:51" s="98" customFormat="1" ht="24" hidden="1" customHeight="1">
      <c r="A74" s="110">
        <v>29</v>
      </c>
      <c r="B74" s="111" t="str">
        <f t="shared" si="11"/>
        <v/>
      </c>
      <c r="C74" s="110" t="str">
        <f t="shared" si="12"/>
        <v/>
      </c>
      <c r="D74" s="110" t="str">
        <f t="shared" si="13"/>
        <v/>
      </c>
      <c r="E74" s="110" t="str">
        <f t="shared" si="14"/>
        <v/>
      </c>
      <c r="F74" s="112" t="e">
        <f>IF(VLOOKUP($O74,'R03研修事業一覧'!$1:$1048576,4,0)="","",VLOOKUP($O74,'R03研修事業一覧'!$1:$1048576,4,0))</f>
        <v>#N/A</v>
      </c>
      <c r="G74" s="110">
        <f>IF(O74="",0,MATCH(V74,'R03研修事業一覧'!$N:$N,0)-1)</f>
        <v>0</v>
      </c>
      <c r="H74" s="112" t="str">
        <f>IF(O74="","",VLOOKUP(E74,'R03研修事業一覧'!$1:$1048576,5,0))</f>
        <v/>
      </c>
      <c r="I74" s="112" t="str">
        <f t="shared" si="15"/>
        <v/>
      </c>
      <c r="J74" s="112" t="str">
        <f>IF(I74="","",(VLOOKUP(I74,'R03研修事業一覧'!C:AE,8,0)))&amp;""</f>
        <v/>
      </c>
      <c r="K74" s="112" t="e">
        <f>IF(VLOOKUP(I74,'R03研修事業一覧'!C:AE,5,0)=0,VLOOKUP(I74,'R03研修事業一覧'!C:AE,6,0),"")&amp;""</f>
        <v>#N/A</v>
      </c>
      <c r="L74" s="112" t="e">
        <f>IF(VLOOKUP(I74,'R03研修事業一覧'!$C:$AC,14,0)="","",VLOOKUP(I74,'R03研修事業一覧'!$C:$AC,14,0))</f>
        <v>#N/A</v>
      </c>
      <c r="M74" s="112" t="str">
        <f t="shared" si="16"/>
        <v/>
      </c>
      <c r="N74" s="160"/>
      <c r="O74" s="277"/>
      <c r="P74" s="310" t="str">
        <f t="shared" si="17"/>
        <v/>
      </c>
      <c r="Q74" s="311"/>
      <c r="R74" s="311"/>
      <c r="S74" s="311"/>
      <c r="T74" s="311"/>
      <c r="U74" s="312"/>
      <c r="V74" s="278" t="str">
        <f t="shared" si="18"/>
        <v/>
      </c>
      <c r="W74" s="300" t="str">
        <f t="shared" si="19"/>
        <v/>
      </c>
      <c r="X74" s="301"/>
      <c r="Y74" s="300"/>
      <c r="Z74" s="305"/>
      <c r="AA74" s="301"/>
      <c r="AB74" s="300"/>
      <c r="AC74" s="301"/>
      <c r="AD74" s="300" t="str">
        <f t="shared" si="20"/>
        <v/>
      </c>
      <c r="AE74" s="301"/>
      <c r="AF74" s="302" t="str">
        <f t="shared" si="21"/>
        <v/>
      </c>
      <c r="AG74" s="303"/>
      <c r="AH74" s="303"/>
      <c r="AI74" s="303"/>
      <c r="AJ74" s="303"/>
      <c r="AK74" s="303"/>
      <c r="AL74" s="303"/>
      <c r="AM74" s="304"/>
      <c r="AN74" s="79"/>
      <c r="AO74" s="80"/>
      <c r="AP74" s="80"/>
      <c r="AQ74" s="81"/>
      <c r="AR74" s="81"/>
      <c r="AS74" s="80"/>
      <c r="AT74" s="80"/>
      <c r="AY74" s="113"/>
    </row>
    <row r="75" spans="1:51" s="98" customFormat="1" ht="24" hidden="1" customHeight="1">
      <c r="A75" s="110">
        <v>30</v>
      </c>
      <c r="B75" s="111" t="str">
        <f t="shared" si="11"/>
        <v/>
      </c>
      <c r="C75" s="110" t="str">
        <f t="shared" si="12"/>
        <v/>
      </c>
      <c r="D75" s="110" t="str">
        <f t="shared" si="13"/>
        <v/>
      </c>
      <c r="E75" s="110" t="str">
        <f t="shared" si="14"/>
        <v/>
      </c>
      <c r="F75" s="112" t="e">
        <f>IF(VLOOKUP($O75,'R03研修事業一覧'!$1:$1048576,4,0)="","",VLOOKUP($O75,'R03研修事業一覧'!$1:$1048576,4,0))</f>
        <v>#N/A</v>
      </c>
      <c r="G75" s="110">
        <f>IF(O75="",0,MATCH(V75,'R03研修事業一覧'!$N:$N,0)-1)</f>
        <v>0</v>
      </c>
      <c r="H75" s="112" t="str">
        <f>IF(O75="","",VLOOKUP(E75,'R03研修事業一覧'!$1:$1048576,5,0))</f>
        <v/>
      </c>
      <c r="I75" s="112" t="str">
        <f t="shared" si="15"/>
        <v/>
      </c>
      <c r="J75" s="112" t="str">
        <f>IF(I75="","",(VLOOKUP(I75,'R03研修事業一覧'!C:AE,8,0)))&amp;""</f>
        <v/>
      </c>
      <c r="K75" s="112" t="e">
        <f>IF(VLOOKUP(I75,'R03研修事業一覧'!C:AE,5,0)=0,VLOOKUP(I75,'R03研修事業一覧'!C:AE,6,0),"")&amp;""</f>
        <v>#N/A</v>
      </c>
      <c r="L75" s="112" t="e">
        <f>IF(VLOOKUP(I75,'R03研修事業一覧'!$C:$AC,14,0)="","",VLOOKUP(I75,'R03研修事業一覧'!$C:$AC,14,0))</f>
        <v>#N/A</v>
      </c>
      <c r="M75" s="112" t="str">
        <f t="shared" si="16"/>
        <v/>
      </c>
      <c r="N75" s="160"/>
      <c r="O75" s="277"/>
      <c r="P75" s="310" t="str">
        <f t="shared" si="17"/>
        <v/>
      </c>
      <c r="Q75" s="311"/>
      <c r="R75" s="311"/>
      <c r="S75" s="311"/>
      <c r="T75" s="311"/>
      <c r="U75" s="312"/>
      <c r="V75" s="278" t="str">
        <f t="shared" si="18"/>
        <v/>
      </c>
      <c r="W75" s="300" t="str">
        <f t="shared" si="19"/>
        <v/>
      </c>
      <c r="X75" s="301"/>
      <c r="Y75" s="300"/>
      <c r="Z75" s="305"/>
      <c r="AA75" s="301"/>
      <c r="AB75" s="300"/>
      <c r="AC75" s="301"/>
      <c r="AD75" s="300" t="str">
        <f t="shared" si="20"/>
        <v/>
      </c>
      <c r="AE75" s="301"/>
      <c r="AF75" s="302" t="str">
        <f t="shared" si="21"/>
        <v/>
      </c>
      <c r="AG75" s="303"/>
      <c r="AH75" s="303"/>
      <c r="AI75" s="303"/>
      <c r="AJ75" s="303"/>
      <c r="AK75" s="303"/>
      <c r="AL75" s="303"/>
      <c r="AM75" s="304"/>
      <c r="AN75" s="79"/>
      <c r="AO75" s="80"/>
      <c r="AP75" s="80"/>
      <c r="AQ75" s="81"/>
      <c r="AR75" s="81"/>
      <c r="AS75" s="80"/>
      <c r="AT75" s="80"/>
      <c r="AY75" s="113"/>
    </row>
    <row r="76" spans="1:51" s="98" customFormat="1" ht="24" hidden="1" customHeight="1">
      <c r="A76" s="110">
        <v>31</v>
      </c>
      <c r="B76" s="111" t="str">
        <f t="shared" si="11"/>
        <v/>
      </c>
      <c r="C76" s="110" t="str">
        <f t="shared" si="12"/>
        <v/>
      </c>
      <c r="D76" s="110" t="str">
        <f t="shared" si="13"/>
        <v/>
      </c>
      <c r="E76" s="110" t="str">
        <f t="shared" si="14"/>
        <v/>
      </c>
      <c r="F76" s="112" t="e">
        <f>IF(VLOOKUP($O76,'R03研修事業一覧'!$1:$1048576,4,0)="","",VLOOKUP($O76,'R03研修事業一覧'!$1:$1048576,4,0))</f>
        <v>#N/A</v>
      </c>
      <c r="G76" s="110">
        <f>IF(O76="",0,MATCH(V76,'R03研修事業一覧'!$N:$N,0)-1)</f>
        <v>0</v>
      </c>
      <c r="H76" s="112" t="str">
        <f>IF(O76="","",VLOOKUP(E76,'R03研修事業一覧'!$1:$1048576,5,0))</f>
        <v/>
      </c>
      <c r="I76" s="112" t="str">
        <f t="shared" si="15"/>
        <v/>
      </c>
      <c r="J76" s="112" t="str">
        <f>IF(I76="","",(VLOOKUP(I76,'R03研修事業一覧'!C:AE,8,0)))&amp;""</f>
        <v/>
      </c>
      <c r="K76" s="112" t="e">
        <f>IF(VLOOKUP(I76,'R03研修事業一覧'!C:AE,5,0)=0,VLOOKUP(I76,'R03研修事業一覧'!C:AE,6,0),"")&amp;""</f>
        <v>#N/A</v>
      </c>
      <c r="L76" s="112" t="e">
        <f>IF(VLOOKUP(I76,'R03研修事業一覧'!$C:$AC,14,0)="","",VLOOKUP(I76,'R03研修事業一覧'!$C:$AC,14,0))</f>
        <v>#N/A</v>
      </c>
      <c r="M76" s="112" t="str">
        <f t="shared" si="16"/>
        <v/>
      </c>
      <c r="N76" s="160"/>
      <c r="O76" s="277"/>
      <c r="P76" s="310" t="str">
        <f t="shared" si="17"/>
        <v/>
      </c>
      <c r="Q76" s="311"/>
      <c r="R76" s="311"/>
      <c r="S76" s="311"/>
      <c r="T76" s="311"/>
      <c r="U76" s="312"/>
      <c r="V76" s="278" t="str">
        <f t="shared" si="18"/>
        <v/>
      </c>
      <c r="W76" s="300" t="str">
        <f t="shared" si="19"/>
        <v/>
      </c>
      <c r="X76" s="301"/>
      <c r="Y76" s="300"/>
      <c r="Z76" s="305"/>
      <c r="AA76" s="301"/>
      <c r="AB76" s="300"/>
      <c r="AC76" s="301"/>
      <c r="AD76" s="300" t="str">
        <f t="shared" si="20"/>
        <v/>
      </c>
      <c r="AE76" s="301"/>
      <c r="AF76" s="302" t="str">
        <f t="shared" si="21"/>
        <v/>
      </c>
      <c r="AG76" s="303"/>
      <c r="AH76" s="303"/>
      <c r="AI76" s="303"/>
      <c r="AJ76" s="303"/>
      <c r="AK76" s="303"/>
      <c r="AL76" s="303"/>
      <c r="AM76" s="304"/>
      <c r="AN76" s="79"/>
      <c r="AO76" s="80"/>
      <c r="AP76" s="80"/>
      <c r="AQ76" s="81"/>
      <c r="AR76" s="81"/>
      <c r="AS76" s="80"/>
      <c r="AT76" s="80"/>
      <c r="AY76" s="113"/>
    </row>
    <row r="77" spans="1:51" s="98" customFormat="1" ht="24" hidden="1" customHeight="1">
      <c r="A77" s="110">
        <v>32</v>
      </c>
      <c r="B77" s="111" t="str">
        <f t="shared" si="11"/>
        <v/>
      </c>
      <c r="C77" s="110" t="str">
        <f t="shared" si="12"/>
        <v/>
      </c>
      <c r="D77" s="110" t="str">
        <f t="shared" si="13"/>
        <v/>
      </c>
      <c r="E77" s="110" t="str">
        <f t="shared" si="14"/>
        <v/>
      </c>
      <c r="F77" s="112" t="e">
        <f>IF(VLOOKUP($O77,'R03研修事業一覧'!$1:$1048576,4,0)="","",VLOOKUP($O77,'R03研修事業一覧'!$1:$1048576,4,0))</f>
        <v>#N/A</v>
      </c>
      <c r="G77" s="110">
        <f>IF(O77="",0,MATCH(V77,'R03研修事業一覧'!$N:$N,0)-1)</f>
        <v>0</v>
      </c>
      <c r="H77" s="112" t="str">
        <f>IF(O77="","",VLOOKUP(E77,'R03研修事業一覧'!$1:$1048576,5,0))</f>
        <v/>
      </c>
      <c r="I77" s="112" t="str">
        <f t="shared" si="15"/>
        <v/>
      </c>
      <c r="J77" s="112" t="str">
        <f>IF(I77="","",(VLOOKUP(I77,'R03研修事業一覧'!C:AE,8,0)))&amp;""</f>
        <v/>
      </c>
      <c r="K77" s="112" t="e">
        <f>IF(VLOOKUP(I77,'R03研修事業一覧'!C:AE,5,0)=0,VLOOKUP(I77,'R03研修事業一覧'!C:AE,6,0),"")&amp;""</f>
        <v>#N/A</v>
      </c>
      <c r="L77" s="112" t="e">
        <f>IF(VLOOKUP(I77,'R03研修事業一覧'!$C:$AC,14,0)="","",VLOOKUP(I77,'R03研修事業一覧'!$C:$AC,14,0))</f>
        <v>#N/A</v>
      </c>
      <c r="M77" s="112" t="str">
        <f t="shared" si="16"/>
        <v/>
      </c>
      <c r="N77" s="160"/>
      <c r="O77" s="277"/>
      <c r="P77" s="310" t="str">
        <f t="shared" si="17"/>
        <v/>
      </c>
      <c r="Q77" s="311"/>
      <c r="R77" s="311"/>
      <c r="S77" s="311"/>
      <c r="T77" s="311"/>
      <c r="U77" s="312"/>
      <c r="V77" s="278" t="str">
        <f t="shared" si="18"/>
        <v/>
      </c>
      <c r="W77" s="300" t="str">
        <f t="shared" si="19"/>
        <v/>
      </c>
      <c r="X77" s="301"/>
      <c r="Y77" s="300"/>
      <c r="Z77" s="305"/>
      <c r="AA77" s="301"/>
      <c r="AB77" s="300"/>
      <c r="AC77" s="301"/>
      <c r="AD77" s="300" t="str">
        <f t="shared" si="20"/>
        <v/>
      </c>
      <c r="AE77" s="301"/>
      <c r="AF77" s="302" t="str">
        <f t="shared" si="21"/>
        <v/>
      </c>
      <c r="AG77" s="303"/>
      <c r="AH77" s="303"/>
      <c r="AI77" s="303"/>
      <c r="AJ77" s="303"/>
      <c r="AK77" s="303"/>
      <c r="AL77" s="303"/>
      <c r="AM77" s="304"/>
      <c r="AN77" s="79"/>
      <c r="AO77" s="80"/>
      <c r="AP77" s="80"/>
      <c r="AQ77" s="81"/>
      <c r="AR77" s="81"/>
      <c r="AS77" s="80"/>
      <c r="AT77" s="80"/>
      <c r="AY77" s="113"/>
    </row>
    <row r="78" spans="1:51" s="98" customFormat="1" ht="24" hidden="1" customHeight="1">
      <c r="A78" s="110">
        <v>33</v>
      </c>
      <c r="B78" s="111" t="str">
        <f t="shared" si="11"/>
        <v/>
      </c>
      <c r="C78" s="110" t="str">
        <f t="shared" si="12"/>
        <v/>
      </c>
      <c r="D78" s="110" t="str">
        <f t="shared" si="13"/>
        <v/>
      </c>
      <c r="E78" s="110" t="str">
        <f t="shared" si="14"/>
        <v/>
      </c>
      <c r="F78" s="112" t="e">
        <f>IF(VLOOKUP($O78,'R03研修事業一覧'!$1:$1048576,4,0)="","",VLOOKUP($O78,'R03研修事業一覧'!$1:$1048576,4,0))</f>
        <v>#N/A</v>
      </c>
      <c r="G78" s="110">
        <f>IF(O78="",0,MATCH(V78,'R03研修事業一覧'!$N:$N,0)-1)</f>
        <v>0</v>
      </c>
      <c r="H78" s="112" t="str">
        <f>IF(O78="","",VLOOKUP(E78,'R03研修事業一覧'!$1:$1048576,5,0))</f>
        <v/>
      </c>
      <c r="I78" s="112" t="str">
        <f t="shared" si="15"/>
        <v/>
      </c>
      <c r="J78" s="112" t="str">
        <f>IF(I78="","",(VLOOKUP(I78,'R03研修事業一覧'!C:AE,8,0)))&amp;""</f>
        <v/>
      </c>
      <c r="K78" s="112" t="e">
        <f>IF(VLOOKUP(I78,'R03研修事業一覧'!C:AE,5,0)=0,VLOOKUP(I78,'R03研修事業一覧'!C:AE,6,0),"")&amp;""</f>
        <v>#N/A</v>
      </c>
      <c r="L78" s="112" t="e">
        <f>IF(VLOOKUP(I78,'R03研修事業一覧'!$C:$AC,14,0)="","",VLOOKUP(I78,'R03研修事業一覧'!$C:$AC,14,0))</f>
        <v>#N/A</v>
      </c>
      <c r="M78" s="112" t="str">
        <f t="shared" si="16"/>
        <v/>
      </c>
      <c r="N78" s="160"/>
      <c r="O78" s="277"/>
      <c r="P78" s="310" t="str">
        <f t="shared" si="17"/>
        <v/>
      </c>
      <c r="Q78" s="311"/>
      <c r="R78" s="311"/>
      <c r="S78" s="311"/>
      <c r="T78" s="311"/>
      <c r="U78" s="312"/>
      <c r="V78" s="278" t="str">
        <f t="shared" si="18"/>
        <v/>
      </c>
      <c r="W78" s="300" t="str">
        <f t="shared" si="19"/>
        <v/>
      </c>
      <c r="X78" s="301"/>
      <c r="Y78" s="300"/>
      <c r="Z78" s="305"/>
      <c r="AA78" s="301"/>
      <c r="AB78" s="300"/>
      <c r="AC78" s="301"/>
      <c r="AD78" s="300" t="str">
        <f t="shared" si="20"/>
        <v/>
      </c>
      <c r="AE78" s="301"/>
      <c r="AF78" s="302" t="str">
        <f t="shared" si="21"/>
        <v/>
      </c>
      <c r="AG78" s="303"/>
      <c r="AH78" s="303"/>
      <c r="AI78" s="303"/>
      <c r="AJ78" s="303"/>
      <c r="AK78" s="303"/>
      <c r="AL78" s="303"/>
      <c r="AM78" s="304"/>
      <c r="AN78" s="79"/>
      <c r="AO78" s="80"/>
      <c r="AP78" s="80"/>
      <c r="AQ78" s="81"/>
      <c r="AR78" s="81"/>
      <c r="AS78" s="80"/>
      <c r="AT78" s="80"/>
      <c r="AY78" s="113"/>
    </row>
    <row r="79" spans="1:51" s="98" customFormat="1" ht="24" hidden="1" customHeight="1">
      <c r="A79" s="110">
        <v>34</v>
      </c>
      <c r="B79" s="111" t="str">
        <f t="shared" si="11"/>
        <v/>
      </c>
      <c r="C79" s="110" t="str">
        <f t="shared" si="12"/>
        <v/>
      </c>
      <c r="D79" s="110" t="str">
        <f t="shared" si="13"/>
        <v/>
      </c>
      <c r="E79" s="110" t="str">
        <f t="shared" si="14"/>
        <v/>
      </c>
      <c r="F79" s="112" t="e">
        <f>IF(VLOOKUP($O79,'R03研修事業一覧'!$1:$1048576,4,0)="","",VLOOKUP($O79,'R03研修事業一覧'!$1:$1048576,4,0))</f>
        <v>#N/A</v>
      </c>
      <c r="G79" s="110">
        <f>IF(O79="",0,MATCH(V79,'R03研修事業一覧'!$N:$N,0)-1)</f>
        <v>0</v>
      </c>
      <c r="H79" s="112" t="str">
        <f>IF(O79="","",VLOOKUP(E79,'R03研修事業一覧'!$1:$1048576,5,0))</f>
        <v/>
      </c>
      <c r="I79" s="112" t="str">
        <f t="shared" si="15"/>
        <v/>
      </c>
      <c r="J79" s="112" t="str">
        <f>IF(I79="","",(VLOOKUP(I79,'R03研修事業一覧'!C:AE,8,0)))&amp;""</f>
        <v/>
      </c>
      <c r="K79" s="112" t="e">
        <f>IF(VLOOKUP(I79,'R03研修事業一覧'!C:AE,5,0)=0,VLOOKUP(I79,'R03研修事業一覧'!C:AE,6,0),"")&amp;""</f>
        <v>#N/A</v>
      </c>
      <c r="L79" s="112" t="e">
        <f>IF(VLOOKUP(I79,'R03研修事業一覧'!$C:$AC,14,0)="","",VLOOKUP(I79,'R03研修事業一覧'!$C:$AC,14,0))</f>
        <v>#N/A</v>
      </c>
      <c r="M79" s="112" t="str">
        <f t="shared" si="16"/>
        <v/>
      </c>
      <c r="N79" s="160"/>
      <c r="O79" s="277"/>
      <c r="P79" s="310" t="str">
        <f t="shared" si="17"/>
        <v/>
      </c>
      <c r="Q79" s="311"/>
      <c r="R79" s="311"/>
      <c r="S79" s="311"/>
      <c r="T79" s="311"/>
      <c r="U79" s="312"/>
      <c r="V79" s="278" t="str">
        <f t="shared" si="18"/>
        <v/>
      </c>
      <c r="W79" s="300" t="str">
        <f t="shared" si="19"/>
        <v/>
      </c>
      <c r="X79" s="301"/>
      <c r="Y79" s="300"/>
      <c r="Z79" s="305"/>
      <c r="AA79" s="301"/>
      <c r="AB79" s="300"/>
      <c r="AC79" s="301"/>
      <c r="AD79" s="300" t="str">
        <f t="shared" si="20"/>
        <v/>
      </c>
      <c r="AE79" s="301"/>
      <c r="AF79" s="302" t="str">
        <f t="shared" si="21"/>
        <v/>
      </c>
      <c r="AG79" s="303"/>
      <c r="AH79" s="303"/>
      <c r="AI79" s="303"/>
      <c r="AJ79" s="303"/>
      <c r="AK79" s="303"/>
      <c r="AL79" s="303"/>
      <c r="AM79" s="304"/>
      <c r="AN79" s="79"/>
      <c r="AO79" s="80"/>
      <c r="AP79" s="80"/>
      <c r="AQ79" s="81"/>
      <c r="AR79" s="81"/>
      <c r="AS79" s="80"/>
      <c r="AT79" s="80"/>
      <c r="AY79" s="113"/>
    </row>
    <row r="80" spans="1:51" s="98" customFormat="1" ht="24" hidden="1" customHeight="1">
      <c r="A80" s="110">
        <v>35</v>
      </c>
      <c r="B80" s="111" t="str">
        <f t="shared" si="11"/>
        <v/>
      </c>
      <c r="C80" s="110" t="str">
        <f t="shared" si="12"/>
        <v/>
      </c>
      <c r="D80" s="110" t="str">
        <f t="shared" si="13"/>
        <v/>
      </c>
      <c r="E80" s="110" t="str">
        <f t="shared" si="14"/>
        <v/>
      </c>
      <c r="F80" s="112" t="e">
        <f>IF(VLOOKUP($O80,'R03研修事業一覧'!$1:$1048576,4,0)="","",VLOOKUP($O80,'R03研修事業一覧'!$1:$1048576,4,0))</f>
        <v>#N/A</v>
      </c>
      <c r="G80" s="110">
        <f>IF(O80="",0,MATCH(V80,'R03研修事業一覧'!$N:$N,0)-1)</f>
        <v>0</v>
      </c>
      <c r="H80" s="112" t="str">
        <f>IF(O80="","",VLOOKUP(E80,'R03研修事業一覧'!$1:$1048576,5,0))</f>
        <v/>
      </c>
      <c r="I80" s="112" t="str">
        <f t="shared" si="15"/>
        <v/>
      </c>
      <c r="J80" s="112" t="str">
        <f>IF(I80="","",(VLOOKUP(I80,'R03研修事業一覧'!C:AE,8,0)))&amp;""</f>
        <v/>
      </c>
      <c r="K80" s="112" t="e">
        <f>IF(VLOOKUP(I80,'R03研修事業一覧'!C:AE,5,0)=0,VLOOKUP(I80,'R03研修事業一覧'!C:AE,6,0),"")&amp;""</f>
        <v>#N/A</v>
      </c>
      <c r="L80" s="112" t="e">
        <f>IF(VLOOKUP(I80,'R03研修事業一覧'!$C:$AC,14,0)="","",VLOOKUP(I80,'R03研修事業一覧'!$C:$AC,14,0))</f>
        <v>#N/A</v>
      </c>
      <c r="M80" s="112" t="str">
        <f t="shared" si="16"/>
        <v/>
      </c>
      <c r="N80" s="160"/>
      <c r="O80" s="277"/>
      <c r="P80" s="310" t="str">
        <f t="shared" si="17"/>
        <v/>
      </c>
      <c r="Q80" s="311"/>
      <c r="R80" s="311"/>
      <c r="S80" s="311"/>
      <c r="T80" s="311"/>
      <c r="U80" s="312"/>
      <c r="V80" s="278" t="str">
        <f t="shared" si="18"/>
        <v/>
      </c>
      <c r="W80" s="300" t="str">
        <f t="shared" si="19"/>
        <v/>
      </c>
      <c r="X80" s="301"/>
      <c r="Y80" s="300"/>
      <c r="Z80" s="305"/>
      <c r="AA80" s="301"/>
      <c r="AB80" s="300"/>
      <c r="AC80" s="301"/>
      <c r="AD80" s="300" t="str">
        <f t="shared" si="20"/>
        <v/>
      </c>
      <c r="AE80" s="301"/>
      <c r="AF80" s="302" t="str">
        <f t="shared" si="21"/>
        <v/>
      </c>
      <c r="AG80" s="303"/>
      <c r="AH80" s="303"/>
      <c r="AI80" s="303"/>
      <c r="AJ80" s="303"/>
      <c r="AK80" s="303"/>
      <c r="AL80" s="303"/>
      <c r="AM80" s="304"/>
      <c r="AN80" s="79"/>
      <c r="AO80" s="80"/>
      <c r="AP80" s="80"/>
      <c r="AQ80" s="81"/>
      <c r="AR80" s="81"/>
      <c r="AS80" s="80"/>
      <c r="AT80" s="80"/>
      <c r="AY80" s="113"/>
    </row>
    <row r="81" spans="1:51" s="98" customFormat="1" ht="24" hidden="1" customHeight="1">
      <c r="A81" s="110">
        <v>36</v>
      </c>
      <c r="B81" s="111" t="str">
        <f t="shared" si="11"/>
        <v/>
      </c>
      <c r="C81" s="110" t="str">
        <f t="shared" si="12"/>
        <v/>
      </c>
      <c r="D81" s="110" t="str">
        <f t="shared" si="13"/>
        <v/>
      </c>
      <c r="E81" s="110" t="str">
        <f t="shared" si="14"/>
        <v/>
      </c>
      <c r="F81" s="112" t="e">
        <f>IF(VLOOKUP($O81,'R03研修事業一覧'!$1:$1048576,4,0)="","",VLOOKUP($O81,'R03研修事業一覧'!$1:$1048576,4,0))</f>
        <v>#N/A</v>
      </c>
      <c r="G81" s="110">
        <f>IF(O81="",0,MATCH(V81,'R03研修事業一覧'!$N:$N,0)-1)</f>
        <v>0</v>
      </c>
      <c r="H81" s="112" t="str">
        <f>IF(O81="","",VLOOKUP(E81,'R03研修事業一覧'!$1:$1048576,5,0))</f>
        <v/>
      </c>
      <c r="I81" s="112" t="str">
        <f t="shared" si="15"/>
        <v/>
      </c>
      <c r="J81" s="112" t="str">
        <f>IF(I81="","",(VLOOKUP(I81,'R03研修事業一覧'!C:AE,8,0)))&amp;""</f>
        <v/>
      </c>
      <c r="K81" s="112" t="e">
        <f>IF(VLOOKUP(I81,'R03研修事業一覧'!C:AE,5,0)=0,VLOOKUP(I81,'R03研修事業一覧'!C:AE,6,0),"")&amp;""</f>
        <v>#N/A</v>
      </c>
      <c r="L81" s="112" t="e">
        <f>IF(VLOOKUP(I81,'R03研修事業一覧'!$C:$AC,14,0)="","",VLOOKUP(I81,'R03研修事業一覧'!$C:$AC,14,0))</f>
        <v>#N/A</v>
      </c>
      <c r="M81" s="112" t="str">
        <f t="shared" si="16"/>
        <v/>
      </c>
      <c r="N81" s="160"/>
      <c r="O81" s="277"/>
      <c r="P81" s="310" t="str">
        <f t="shared" si="17"/>
        <v/>
      </c>
      <c r="Q81" s="311"/>
      <c r="R81" s="311"/>
      <c r="S81" s="311"/>
      <c r="T81" s="311"/>
      <c r="U81" s="312"/>
      <c r="V81" s="278" t="str">
        <f t="shared" si="18"/>
        <v/>
      </c>
      <c r="W81" s="300" t="str">
        <f t="shared" si="19"/>
        <v/>
      </c>
      <c r="X81" s="301"/>
      <c r="Y81" s="300"/>
      <c r="Z81" s="305"/>
      <c r="AA81" s="301"/>
      <c r="AB81" s="300"/>
      <c r="AC81" s="301"/>
      <c r="AD81" s="300" t="str">
        <f t="shared" si="20"/>
        <v/>
      </c>
      <c r="AE81" s="301"/>
      <c r="AF81" s="302" t="str">
        <f t="shared" si="21"/>
        <v/>
      </c>
      <c r="AG81" s="303"/>
      <c r="AH81" s="303"/>
      <c r="AI81" s="303"/>
      <c r="AJ81" s="303"/>
      <c r="AK81" s="303"/>
      <c r="AL81" s="303"/>
      <c r="AM81" s="304"/>
      <c r="AN81" s="79"/>
      <c r="AO81" s="80"/>
      <c r="AP81" s="80"/>
      <c r="AQ81" s="81"/>
      <c r="AR81" s="81"/>
      <c r="AS81" s="80"/>
      <c r="AT81" s="80"/>
      <c r="AY81" s="113"/>
    </row>
    <row r="82" spans="1:51" s="98" customFormat="1" ht="24" hidden="1" customHeight="1">
      <c r="A82" s="110">
        <v>37</v>
      </c>
      <c r="B82" s="111" t="str">
        <f t="shared" si="11"/>
        <v/>
      </c>
      <c r="C82" s="110" t="str">
        <f t="shared" si="12"/>
        <v/>
      </c>
      <c r="D82" s="110" t="str">
        <f t="shared" si="13"/>
        <v/>
      </c>
      <c r="E82" s="110" t="str">
        <f t="shared" si="14"/>
        <v/>
      </c>
      <c r="F82" s="112" t="e">
        <f>IF(VLOOKUP($O82,'R03研修事業一覧'!$1:$1048576,4,0)="","",VLOOKUP($O82,'R03研修事業一覧'!$1:$1048576,4,0))</f>
        <v>#N/A</v>
      </c>
      <c r="G82" s="110">
        <f>IF(O82="",0,MATCH(V82,'R03研修事業一覧'!$N:$N,0)-1)</f>
        <v>0</v>
      </c>
      <c r="H82" s="112" t="str">
        <f>IF(O82="","",VLOOKUP(E82,'R03研修事業一覧'!$1:$1048576,5,0))</f>
        <v/>
      </c>
      <c r="I82" s="112" t="str">
        <f t="shared" si="15"/>
        <v/>
      </c>
      <c r="J82" s="112" t="str">
        <f>IF(I82="","",(VLOOKUP(I82,'R03研修事業一覧'!C:AE,8,0)))&amp;""</f>
        <v/>
      </c>
      <c r="K82" s="112" t="e">
        <f>IF(VLOOKUP(I82,'R03研修事業一覧'!C:AE,5,0)=0,VLOOKUP(I82,'R03研修事業一覧'!C:AE,6,0),"")&amp;""</f>
        <v>#N/A</v>
      </c>
      <c r="L82" s="112" t="e">
        <f>IF(VLOOKUP(I82,'R03研修事業一覧'!$C:$AC,14,0)="","",VLOOKUP(I82,'R03研修事業一覧'!$C:$AC,14,0))</f>
        <v>#N/A</v>
      </c>
      <c r="M82" s="112" t="str">
        <f t="shared" si="16"/>
        <v/>
      </c>
      <c r="N82" s="160"/>
      <c r="O82" s="277"/>
      <c r="P82" s="310" t="str">
        <f t="shared" si="17"/>
        <v/>
      </c>
      <c r="Q82" s="311"/>
      <c r="R82" s="311"/>
      <c r="S82" s="311"/>
      <c r="T82" s="311"/>
      <c r="U82" s="312"/>
      <c r="V82" s="278" t="str">
        <f t="shared" si="18"/>
        <v/>
      </c>
      <c r="W82" s="300" t="str">
        <f t="shared" si="19"/>
        <v/>
      </c>
      <c r="X82" s="301"/>
      <c r="Y82" s="300"/>
      <c r="Z82" s="305"/>
      <c r="AA82" s="301"/>
      <c r="AB82" s="300"/>
      <c r="AC82" s="301"/>
      <c r="AD82" s="300" t="str">
        <f t="shared" si="20"/>
        <v/>
      </c>
      <c r="AE82" s="301"/>
      <c r="AF82" s="302" t="str">
        <f t="shared" si="21"/>
        <v/>
      </c>
      <c r="AG82" s="303"/>
      <c r="AH82" s="303"/>
      <c r="AI82" s="303"/>
      <c r="AJ82" s="303"/>
      <c r="AK82" s="303"/>
      <c r="AL82" s="303"/>
      <c r="AM82" s="304"/>
      <c r="AN82" s="79"/>
      <c r="AO82" s="80"/>
      <c r="AP82" s="80"/>
      <c r="AQ82" s="81"/>
      <c r="AR82" s="81"/>
      <c r="AS82" s="80"/>
      <c r="AT82" s="80"/>
      <c r="AY82" s="113"/>
    </row>
    <row r="83" spans="1:51" s="98" customFormat="1" ht="24" hidden="1" customHeight="1">
      <c r="A83" s="110">
        <v>38</v>
      </c>
      <c r="B83" s="111" t="str">
        <f t="shared" si="11"/>
        <v/>
      </c>
      <c r="C83" s="110" t="str">
        <f t="shared" si="12"/>
        <v/>
      </c>
      <c r="D83" s="110" t="str">
        <f t="shared" si="13"/>
        <v/>
      </c>
      <c r="E83" s="110" t="str">
        <f t="shared" si="14"/>
        <v/>
      </c>
      <c r="F83" s="112" t="e">
        <f>IF(VLOOKUP($O83,'R03研修事業一覧'!$1:$1048576,4,0)="","",VLOOKUP($O83,'R03研修事業一覧'!$1:$1048576,4,0))</f>
        <v>#N/A</v>
      </c>
      <c r="G83" s="110">
        <f>IF(O83="",0,MATCH(V83,'R03研修事業一覧'!$N:$N,0)-1)</f>
        <v>0</v>
      </c>
      <c r="H83" s="112" t="str">
        <f>IF(O83="","",VLOOKUP(E83,'R03研修事業一覧'!$1:$1048576,5,0))</f>
        <v/>
      </c>
      <c r="I83" s="112" t="str">
        <f t="shared" si="15"/>
        <v/>
      </c>
      <c r="J83" s="112" t="str">
        <f>IF(I83="","",(VLOOKUP(I83,'R03研修事業一覧'!C:AE,8,0)))&amp;""</f>
        <v/>
      </c>
      <c r="K83" s="112" t="e">
        <f>IF(VLOOKUP(I83,'R03研修事業一覧'!C:AE,5,0)=0,VLOOKUP(I83,'R03研修事業一覧'!C:AE,6,0),"")&amp;""</f>
        <v>#N/A</v>
      </c>
      <c r="L83" s="112" t="e">
        <f>IF(VLOOKUP(I83,'R03研修事業一覧'!$C:$AC,14,0)="","",VLOOKUP(I83,'R03研修事業一覧'!$C:$AC,14,0))</f>
        <v>#N/A</v>
      </c>
      <c r="M83" s="112" t="str">
        <f t="shared" si="16"/>
        <v/>
      </c>
      <c r="N83" s="160"/>
      <c r="O83" s="277"/>
      <c r="P83" s="310" t="str">
        <f t="shared" si="17"/>
        <v/>
      </c>
      <c r="Q83" s="311"/>
      <c r="R83" s="311"/>
      <c r="S83" s="311"/>
      <c r="T83" s="311"/>
      <c r="U83" s="312"/>
      <c r="V83" s="278" t="str">
        <f t="shared" si="18"/>
        <v/>
      </c>
      <c r="W83" s="300" t="str">
        <f t="shared" si="19"/>
        <v/>
      </c>
      <c r="X83" s="301"/>
      <c r="Y83" s="300"/>
      <c r="Z83" s="305"/>
      <c r="AA83" s="301"/>
      <c r="AB83" s="300"/>
      <c r="AC83" s="301"/>
      <c r="AD83" s="300" t="str">
        <f t="shared" si="20"/>
        <v/>
      </c>
      <c r="AE83" s="301"/>
      <c r="AF83" s="302" t="str">
        <f t="shared" si="21"/>
        <v/>
      </c>
      <c r="AG83" s="303"/>
      <c r="AH83" s="303"/>
      <c r="AI83" s="303"/>
      <c r="AJ83" s="303"/>
      <c r="AK83" s="303"/>
      <c r="AL83" s="303"/>
      <c r="AM83" s="304"/>
      <c r="AN83" s="79"/>
      <c r="AO83" s="80"/>
      <c r="AP83" s="80"/>
      <c r="AQ83" s="81"/>
      <c r="AR83" s="81"/>
      <c r="AS83" s="80"/>
      <c r="AT83" s="80"/>
      <c r="AY83" s="113"/>
    </row>
    <row r="84" spans="1:51" s="98" customFormat="1" ht="24" hidden="1" customHeight="1">
      <c r="A84" s="110">
        <v>39</v>
      </c>
      <c r="B84" s="111" t="str">
        <f t="shared" si="11"/>
        <v/>
      </c>
      <c r="C84" s="110" t="str">
        <f t="shared" si="12"/>
        <v/>
      </c>
      <c r="D84" s="110" t="str">
        <f t="shared" si="13"/>
        <v/>
      </c>
      <c r="E84" s="110" t="str">
        <f t="shared" si="14"/>
        <v/>
      </c>
      <c r="F84" s="112" t="e">
        <f>IF(VLOOKUP($O84,'R03研修事業一覧'!$1:$1048576,4,0)="","",VLOOKUP($O84,'R03研修事業一覧'!$1:$1048576,4,0))</f>
        <v>#N/A</v>
      </c>
      <c r="G84" s="110">
        <f>IF(O84="",0,MATCH(V84,'R03研修事業一覧'!$N:$N,0)-1)</f>
        <v>0</v>
      </c>
      <c r="H84" s="112" t="str">
        <f>IF(O84="","",VLOOKUP(E84,'R03研修事業一覧'!$1:$1048576,5,0))</f>
        <v/>
      </c>
      <c r="I84" s="112" t="str">
        <f t="shared" si="15"/>
        <v/>
      </c>
      <c r="J84" s="112" t="str">
        <f>IF(I84="","",(VLOOKUP(I84,'R03研修事業一覧'!C:AE,8,0)))&amp;""</f>
        <v/>
      </c>
      <c r="K84" s="112" t="e">
        <f>IF(VLOOKUP(I84,'R03研修事業一覧'!C:AE,5,0)=0,VLOOKUP(I84,'R03研修事業一覧'!C:AE,6,0),"")&amp;""</f>
        <v>#N/A</v>
      </c>
      <c r="L84" s="112" t="e">
        <f>IF(VLOOKUP(I84,'R03研修事業一覧'!$C:$AC,14,0)="","",VLOOKUP(I84,'R03研修事業一覧'!$C:$AC,14,0))</f>
        <v>#N/A</v>
      </c>
      <c r="M84" s="112" t="str">
        <f t="shared" si="16"/>
        <v/>
      </c>
      <c r="N84" s="160"/>
      <c r="O84" s="277"/>
      <c r="P84" s="310" t="str">
        <f t="shared" si="17"/>
        <v/>
      </c>
      <c r="Q84" s="311"/>
      <c r="R84" s="311"/>
      <c r="S84" s="311"/>
      <c r="T84" s="311"/>
      <c r="U84" s="312"/>
      <c r="V84" s="278" t="str">
        <f t="shared" si="18"/>
        <v/>
      </c>
      <c r="W84" s="300" t="str">
        <f t="shared" si="19"/>
        <v/>
      </c>
      <c r="X84" s="301"/>
      <c r="Y84" s="300"/>
      <c r="Z84" s="305"/>
      <c r="AA84" s="301"/>
      <c r="AB84" s="300"/>
      <c r="AC84" s="301"/>
      <c r="AD84" s="300" t="str">
        <f t="shared" si="20"/>
        <v/>
      </c>
      <c r="AE84" s="301"/>
      <c r="AF84" s="302" t="str">
        <f t="shared" si="21"/>
        <v/>
      </c>
      <c r="AG84" s="303"/>
      <c r="AH84" s="303"/>
      <c r="AI84" s="303"/>
      <c r="AJ84" s="303"/>
      <c r="AK84" s="303"/>
      <c r="AL84" s="303"/>
      <c r="AM84" s="304"/>
      <c r="AN84" s="79"/>
      <c r="AO84" s="80"/>
      <c r="AP84" s="80"/>
      <c r="AQ84" s="81"/>
      <c r="AR84" s="81"/>
      <c r="AS84" s="80"/>
      <c r="AT84" s="80"/>
      <c r="AY84" s="113"/>
    </row>
    <row r="85" spans="1:51" s="98" customFormat="1" ht="24" hidden="1" customHeight="1">
      <c r="A85" s="110">
        <v>40</v>
      </c>
      <c r="B85" s="111" t="str">
        <f t="shared" si="11"/>
        <v/>
      </c>
      <c r="C85" s="110" t="str">
        <f t="shared" si="12"/>
        <v/>
      </c>
      <c r="D85" s="110" t="str">
        <f t="shared" si="13"/>
        <v/>
      </c>
      <c r="E85" s="110" t="str">
        <f t="shared" si="14"/>
        <v/>
      </c>
      <c r="F85" s="112" t="e">
        <f>IF(VLOOKUP($O85,'R03研修事業一覧'!$1:$1048576,4,0)="","",VLOOKUP($O85,'R03研修事業一覧'!$1:$1048576,4,0))</f>
        <v>#N/A</v>
      </c>
      <c r="G85" s="110">
        <f>IF(O85="",0,MATCH(V85,'R03研修事業一覧'!$N:$N,0)-1)</f>
        <v>0</v>
      </c>
      <c r="H85" s="112" t="str">
        <f>IF(O85="","",VLOOKUP(E85,'R03研修事業一覧'!$1:$1048576,5,0))</f>
        <v/>
      </c>
      <c r="I85" s="112" t="str">
        <f t="shared" si="15"/>
        <v/>
      </c>
      <c r="J85" s="112" t="str">
        <f>IF(I85="","",(VLOOKUP(I85,'R03研修事業一覧'!C:AE,8,0)))&amp;""</f>
        <v/>
      </c>
      <c r="K85" s="112" t="e">
        <f>IF(VLOOKUP(I85,'R03研修事業一覧'!C:AE,5,0)=0,VLOOKUP(I85,'R03研修事業一覧'!C:AE,6,0),"")&amp;""</f>
        <v>#N/A</v>
      </c>
      <c r="L85" s="112" t="e">
        <f>IF(VLOOKUP(I85,'R03研修事業一覧'!$C:$AC,14,0)="","",VLOOKUP(I85,'R03研修事業一覧'!$C:$AC,14,0))</f>
        <v>#N/A</v>
      </c>
      <c r="M85" s="112" t="str">
        <f t="shared" si="16"/>
        <v/>
      </c>
      <c r="N85" s="160"/>
      <c r="O85" s="277"/>
      <c r="P85" s="310" t="str">
        <f t="shared" si="17"/>
        <v/>
      </c>
      <c r="Q85" s="311"/>
      <c r="R85" s="311"/>
      <c r="S85" s="311"/>
      <c r="T85" s="311"/>
      <c r="U85" s="312"/>
      <c r="V85" s="278" t="str">
        <f t="shared" si="18"/>
        <v/>
      </c>
      <c r="W85" s="300" t="str">
        <f t="shared" si="19"/>
        <v/>
      </c>
      <c r="X85" s="301"/>
      <c r="Y85" s="300"/>
      <c r="Z85" s="305"/>
      <c r="AA85" s="301"/>
      <c r="AB85" s="300"/>
      <c r="AC85" s="301"/>
      <c r="AD85" s="300" t="str">
        <f t="shared" si="20"/>
        <v/>
      </c>
      <c r="AE85" s="301"/>
      <c r="AF85" s="302" t="str">
        <f t="shared" si="21"/>
        <v/>
      </c>
      <c r="AG85" s="303"/>
      <c r="AH85" s="303"/>
      <c r="AI85" s="303"/>
      <c r="AJ85" s="303"/>
      <c r="AK85" s="303"/>
      <c r="AL85" s="303"/>
      <c r="AM85" s="304"/>
      <c r="AN85" s="79"/>
      <c r="AO85" s="80"/>
      <c r="AP85" s="80"/>
      <c r="AQ85" s="81"/>
      <c r="AR85" s="81"/>
      <c r="AS85" s="80"/>
      <c r="AT85" s="80"/>
      <c r="AY85" s="113"/>
    </row>
    <row r="86" spans="1:51" s="98" customFormat="1" ht="24" hidden="1" customHeight="1">
      <c r="A86" s="110">
        <v>41</v>
      </c>
      <c r="B86" s="111" t="str">
        <f t="shared" si="11"/>
        <v/>
      </c>
      <c r="C86" s="110" t="str">
        <f t="shared" si="12"/>
        <v/>
      </c>
      <c r="D86" s="110" t="str">
        <f t="shared" si="13"/>
        <v/>
      </c>
      <c r="E86" s="110" t="str">
        <f t="shared" si="14"/>
        <v/>
      </c>
      <c r="F86" s="112" t="e">
        <f>IF(VLOOKUP($O86,'R03研修事業一覧'!$1:$1048576,4,0)="","",VLOOKUP($O86,'R03研修事業一覧'!$1:$1048576,4,0))</f>
        <v>#N/A</v>
      </c>
      <c r="G86" s="110">
        <f>IF(O86="",0,MATCH(V86,'R03研修事業一覧'!$N:$N,0)-1)</f>
        <v>0</v>
      </c>
      <c r="H86" s="112" t="str">
        <f>IF(O86="","",VLOOKUP(E86,'R03研修事業一覧'!$1:$1048576,5,0))</f>
        <v/>
      </c>
      <c r="I86" s="112" t="str">
        <f t="shared" si="15"/>
        <v/>
      </c>
      <c r="J86" s="112" t="str">
        <f>IF(I86="","",(VLOOKUP(I86,'R03研修事業一覧'!C:AE,8,0)))&amp;""</f>
        <v/>
      </c>
      <c r="K86" s="112" t="e">
        <f>IF(VLOOKUP(I86,'R03研修事業一覧'!C:AE,5,0)=0,VLOOKUP(I86,'R03研修事業一覧'!C:AE,6,0),"")&amp;""</f>
        <v>#N/A</v>
      </c>
      <c r="L86" s="112" t="e">
        <f>IF(VLOOKUP(I86,'R03研修事業一覧'!$C:$AC,14,0)="","",VLOOKUP(I86,'R03研修事業一覧'!$C:$AC,14,0))</f>
        <v>#N/A</v>
      </c>
      <c r="M86" s="112" t="str">
        <f t="shared" si="16"/>
        <v/>
      </c>
      <c r="N86" s="160"/>
      <c r="O86" s="277"/>
      <c r="P86" s="310" t="str">
        <f t="shared" si="17"/>
        <v/>
      </c>
      <c r="Q86" s="311"/>
      <c r="R86" s="311"/>
      <c r="S86" s="311"/>
      <c r="T86" s="311"/>
      <c r="U86" s="312"/>
      <c r="V86" s="278" t="str">
        <f t="shared" si="18"/>
        <v/>
      </c>
      <c r="W86" s="300" t="str">
        <f t="shared" si="19"/>
        <v/>
      </c>
      <c r="X86" s="301"/>
      <c r="Y86" s="300"/>
      <c r="Z86" s="305"/>
      <c r="AA86" s="301"/>
      <c r="AB86" s="300"/>
      <c r="AC86" s="301"/>
      <c r="AD86" s="300" t="str">
        <f t="shared" si="20"/>
        <v/>
      </c>
      <c r="AE86" s="301"/>
      <c r="AF86" s="302" t="str">
        <f t="shared" si="21"/>
        <v/>
      </c>
      <c r="AG86" s="303"/>
      <c r="AH86" s="303"/>
      <c r="AI86" s="303"/>
      <c r="AJ86" s="303"/>
      <c r="AK86" s="303"/>
      <c r="AL86" s="303"/>
      <c r="AM86" s="304"/>
      <c r="AN86" s="79"/>
      <c r="AO86" s="80"/>
      <c r="AP86" s="80"/>
      <c r="AQ86" s="81"/>
      <c r="AR86" s="81"/>
      <c r="AS86" s="80"/>
      <c r="AT86" s="80"/>
      <c r="AY86" s="113"/>
    </row>
    <row r="87" spans="1:51" s="98" customFormat="1" ht="24" hidden="1" customHeight="1">
      <c r="A87" s="110">
        <v>42</v>
      </c>
      <c r="B87" s="111" t="str">
        <f t="shared" si="11"/>
        <v/>
      </c>
      <c r="C87" s="110" t="str">
        <f t="shared" si="12"/>
        <v/>
      </c>
      <c r="D87" s="110" t="str">
        <f t="shared" si="13"/>
        <v/>
      </c>
      <c r="E87" s="110" t="str">
        <f t="shared" si="14"/>
        <v/>
      </c>
      <c r="F87" s="112" t="e">
        <f>IF(VLOOKUP($O87,'R03研修事業一覧'!$1:$1048576,4,0)="","",VLOOKUP($O87,'R03研修事業一覧'!$1:$1048576,4,0))</f>
        <v>#N/A</v>
      </c>
      <c r="G87" s="110">
        <f>IF(O87="",0,MATCH(V87,'R03研修事業一覧'!$N:$N,0)-1)</f>
        <v>0</v>
      </c>
      <c r="H87" s="112" t="str">
        <f>IF(O87="","",VLOOKUP(E87,'R03研修事業一覧'!$1:$1048576,5,0))</f>
        <v/>
      </c>
      <c r="I87" s="112" t="str">
        <f t="shared" si="15"/>
        <v/>
      </c>
      <c r="J87" s="112" t="str">
        <f>IF(I87="","",(VLOOKUP(I87,'R03研修事業一覧'!C:AE,8,0)))&amp;""</f>
        <v/>
      </c>
      <c r="K87" s="112" t="e">
        <f>IF(VLOOKUP(I87,'R03研修事業一覧'!C:AE,5,0)=0,VLOOKUP(I87,'R03研修事業一覧'!C:AE,6,0),"")&amp;""</f>
        <v>#N/A</v>
      </c>
      <c r="L87" s="112" t="e">
        <f>IF(VLOOKUP(I87,'R03研修事業一覧'!$C:$AC,14,0)="","",VLOOKUP(I87,'R03研修事業一覧'!$C:$AC,14,0))</f>
        <v>#N/A</v>
      </c>
      <c r="M87" s="112" t="str">
        <f t="shared" si="16"/>
        <v/>
      </c>
      <c r="N87" s="160"/>
      <c r="O87" s="277"/>
      <c r="P87" s="310" t="str">
        <f t="shared" si="17"/>
        <v/>
      </c>
      <c r="Q87" s="311"/>
      <c r="R87" s="311"/>
      <c r="S87" s="311"/>
      <c r="T87" s="311"/>
      <c r="U87" s="312"/>
      <c r="V87" s="278" t="str">
        <f t="shared" si="18"/>
        <v/>
      </c>
      <c r="W87" s="300" t="str">
        <f t="shared" si="19"/>
        <v/>
      </c>
      <c r="X87" s="301"/>
      <c r="Y87" s="300"/>
      <c r="Z87" s="305"/>
      <c r="AA87" s="301"/>
      <c r="AB87" s="300"/>
      <c r="AC87" s="301"/>
      <c r="AD87" s="300" t="str">
        <f t="shared" si="20"/>
        <v/>
      </c>
      <c r="AE87" s="301"/>
      <c r="AF87" s="302" t="str">
        <f t="shared" si="21"/>
        <v/>
      </c>
      <c r="AG87" s="303"/>
      <c r="AH87" s="303"/>
      <c r="AI87" s="303"/>
      <c r="AJ87" s="303"/>
      <c r="AK87" s="303"/>
      <c r="AL87" s="303"/>
      <c r="AM87" s="304"/>
      <c r="AN87" s="79"/>
      <c r="AO87" s="80"/>
      <c r="AP87" s="80"/>
      <c r="AQ87" s="81"/>
      <c r="AR87" s="81"/>
      <c r="AS87" s="80"/>
      <c r="AT87" s="80"/>
      <c r="AY87" s="113"/>
    </row>
    <row r="88" spans="1:51" s="98" customFormat="1" ht="24" hidden="1" customHeight="1">
      <c r="A88" s="110">
        <v>43</v>
      </c>
      <c r="B88" s="111" t="str">
        <f t="shared" si="11"/>
        <v/>
      </c>
      <c r="C88" s="110" t="str">
        <f t="shared" si="12"/>
        <v/>
      </c>
      <c r="D88" s="110" t="str">
        <f t="shared" si="13"/>
        <v/>
      </c>
      <c r="E88" s="110" t="str">
        <f t="shared" si="14"/>
        <v/>
      </c>
      <c r="F88" s="112" t="e">
        <f>IF(VLOOKUP($O88,'R03研修事業一覧'!$1:$1048576,4,0)="","",VLOOKUP($O88,'R03研修事業一覧'!$1:$1048576,4,0))</f>
        <v>#N/A</v>
      </c>
      <c r="G88" s="110">
        <f>IF(O88="",0,MATCH(V88,'R03研修事業一覧'!$N:$N,0)-1)</f>
        <v>0</v>
      </c>
      <c r="H88" s="112" t="str">
        <f>IF(O88="","",VLOOKUP(E88,'R03研修事業一覧'!$1:$1048576,5,0))</f>
        <v/>
      </c>
      <c r="I88" s="112" t="str">
        <f t="shared" si="15"/>
        <v/>
      </c>
      <c r="J88" s="112" t="str">
        <f>IF(I88="","",(VLOOKUP(I88,'R03研修事業一覧'!C:AE,8,0)))&amp;""</f>
        <v/>
      </c>
      <c r="K88" s="112" t="e">
        <f>IF(VLOOKUP(I88,'R03研修事業一覧'!C:AE,5,0)=0,VLOOKUP(I88,'R03研修事業一覧'!C:AE,6,0),"")&amp;""</f>
        <v>#N/A</v>
      </c>
      <c r="L88" s="112" t="e">
        <f>IF(VLOOKUP(I88,'R03研修事業一覧'!$C:$AC,14,0)="","",VLOOKUP(I88,'R03研修事業一覧'!$C:$AC,14,0))</f>
        <v>#N/A</v>
      </c>
      <c r="M88" s="112" t="str">
        <f t="shared" si="16"/>
        <v/>
      </c>
      <c r="N88" s="160"/>
      <c r="O88" s="277"/>
      <c r="P88" s="310" t="str">
        <f t="shared" si="17"/>
        <v/>
      </c>
      <c r="Q88" s="311"/>
      <c r="R88" s="311"/>
      <c r="S88" s="311"/>
      <c r="T88" s="311"/>
      <c r="U88" s="312"/>
      <c r="V88" s="278" t="str">
        <f t="shared" si="18"/>
        <v/>
      </c>
      <c r="W88" s="300" t="str">
        <f t="shared" si="19"/>
        <v/>
      </c>
      <c r="X88" s="301"/>
      <c r="Y88" s="300"/>
      <c r="Z88" s="305"/>
      <c r="AA88" s="301"/>
      <c r="AB88" s="300"/>
      <c r="AC88" s="301"/>
      <c r="AD88" s="300" t="str">
        <f t="shared" si="20"/>
        <v/>
      </c>
      <c r="AE88" s="301"/>
      <c r="AF88" s="302" t="str">
        <f t="shared" si="21"/>
        <v/>
      </c>
      <c r="AG88" s="303"/>
      <c r="AH88" s="303"/>
      <c r="AI88" s="303"/>
      <c r="AJ88" s="303"/>
      <c r="AK88" s="303"/>
      <c r="AL88" s="303"/>
      <c r="AM88" s="304"/>
      <c r="AN88" s="79"/>
      <c r="AO88" s="80"/>
      <c r="AP88" s="80"/>
      <c r="AQ88" s="81"/>
      <c r="AR88" s="81"/>
      <c r="AS88" s="80"/>
      <c r="AT88" s="80"/>
      <c r="AY88" s="113"/>
    </row>
    <row r="89" spans="1:51" s="98" customFormat="1" ht="24" hidden="1" customHeight="1">
      <c r="A89" s="110">
        <v>44</v>
      </c>
      <c r="B89" s="111" t="str">
        <f t="shared" si="11"/>
        <v/>
      </c>
      <c r="C89" s="110" t="str">
        <f t="shared" si="12"/>
        <v/>
      </c>
      <c r="D89" s="110" t="str">
        <f t="shared" si="13"/>
        <v/>
      </c>
      <c r="E89" s="110" t="str">
        <f t="shared" si="14"/>
        <v/>
      </c>
      <c r="F89" s="112" t="e">
        <f>IF(VLOOKUP($O89,'R03研修事業一覧'!$1:$1048576,4,0)="","",VLOOKUP($O89,'R03研修事業一覧'!$1:$1048576,4,0))</f>
        <v>#N/A</v>
      </c>
      <c r="G89" s="110">
        <f>IF(O89="",0,MATCH(V89,'R03研修事業一覧'!$N:$N,0)-1)</f>
        <v>0</v>
      </c>
      <c r="H89" s="112" t="str">
        <f>IF(O89="","",VLOOKUP(E89,'R03研修事業一覧'!$1:$1048576,5,0))</f>
        <v/>
      </c>
      <c r="I89" s="112" t="str">
        <f t="shared" si="15"/>
        <v/>
      </c>
      <c r="J89" s="112" t="str">
        <f>IF(I89="","",(VLOOKUP(I89,'R03研修事業一覧'!C:AE,8,0)))&amp;""</f>
        <v/>
      </c>
      <c r="K89" s="112" t="e">
        <f>IF(VLOOKUP(I89,'R03研修事業一覧'!C:AE,5,0)=0,VLOOKUP(I89,'R03研修事業一覧'!C:AE,6,0),"")&amp;""</f>
        <v>#N/A</v>
      </c>
      <c r="L89" s="112" t="e">
        <f>IF(VLOOKUP(I89,'R03研修事業一覧'!$C:$AC,14,0)="","",VLOOKUP(I89,'R03研修事業一覧'!$C:$AC,14,0))</f>
        <v>#N/A</v>
      </c>
      <c r="M89" s="112" t="str">
        <f t="shared" si="16"/>
        <v/>
      </c>
      <c r="N89" s="160"/>
      <c r="O89" s="277"/>
      <c r="P89" s="310" t="str">
        <f t="shared" si="17"/>
        <v/>
      </c>
      <c r="Q89" s="311"/>
      <c r="R89" s="311"/>
      <c r="S89" s="311"/>
      <c r="T89" s="311"/>
      <c r="U89" s="312"/>
      <c r="V89" s="278" t="str">
        <f t="shared" si="18"/>
        <v/>
      </c>
      <c r="W89" s="300" t="str">
        <f t="shared" si="19"/>
        <v/>
      </c>
      <c r="X89" s="301"/>
      <c r="Y89" s="300"/>
      <c r="Z89" s="305"/>
      <c r="AA89" s="301"/>
      <c r="AB89" s="300"/>
      <c r="AC89" s="301"/>
      <c r="AD89" s="300" t="str">
        <f t="shared" si="20"/>
        <v/>
      </c>
      <c r="AE89" s="301"/>
      <c r="AF89" s="302" t="str">
        <f t="shared" si="21"/>
        <v/>
      </c>
      <c r="AG89" s="303"/>
      <c r="AH89" s="303"/>
      <c r="AI89" s="303"/>
      <c r="AJ89" s="303"/>
      <c r="AK89" s="303"/>
      <c r="AL89" s="303"/>
      <c r="AM89" s="304"/>
      <c r="AN89" s="79"/>
      <c r="AO89" s="80"/>
      <c r="AP89" s="80"/>
      <c r="AQ89" s="81"/>
      <c r="AR89" s="81"/>
      <c r="AS89" s="80"/>
      <c r="AT89" s="80"/>
      <c r="AY89" s="113"/>
    </row>
    <row r="90" spans="1:51" s="98" customFormat="1" ht="24" hidden="1" customHeight="1">
      <c r="A90" s="110">
        <v>45</v>
      </c>
      <c r="B90" s="111" t="str">
        <f t="shared" si="11"/>
        <v/>
      </c>
      <c r="C90" s="110" t="str">
        <f t="shared" si="12"/>
        <v/>
      </c>
      <c r="D90" s="110" t="str">
        <f t="shared" si="13"/>
        <v/>
      </c>
      <c r="E90" s="110" t="str">
        <f t="shared" si="14"/>
        <v/>
      </c>
      <c r="F90" s="112" t="e">
        <f>IF(VLOOKUP($O90,'R03研修事業一覧'!$1:$1048576,4,0)="","",VLOOKUP($O90,'R03研修事業一覧'!$1:$1048576,4,0))</f>
        <v>#N/A</v>
      </c>
      <c r="G90" s="110">
        <f>IF(O90="",0,MATCH(V90,'R03研修事業一覧'!$N:$N,0)-1)</f>
        <v>0</v>
      </c>
      <c r="H90" s="112" t="str">
        <f>IF(O90="","",VLOOKUP(E90,'R03研修事業一覧'!$1:$1048576,5,0))</f>
        <v/>
      </c>
      <c r="I90" s="112" t="str">
        <f t="shared" si="15"/>
        <v/>
      </c>
      <c r="J90" s="112" t="str">
        <f>IF(I90="","",(VLOOKUP(I90,'R03研修事業一覧'!C:AE,8,0)))&amp;""</f>
        <v/>
      </c>
      <c r="K90" s="112" t="e">
        <f>IF(VLOOKUP(I90,'R03研修事業一覧'!C:AE,5,0)=0,VLOOKUP(I90,'R03研修事業一覧'!C:AE,6,0),"")&amp;""</f>
        <v>#N/A</v>
      </c>
      <c r="L90" s="112" t="e">
        <f>IF(VLOOKUP(I90,'R03研修事業一覧'!$C:$AC,14,0)="","",VLOOKUP(I90,'R03研修事業一覧'!$C:$AC,14,0))</f>
        <v>#N/A</v>
      </c>
      <c r="M90" s="112" t="str">
        <f t="shared" si="16"/>
        <v/>
      </c>
      <c r="N90" s="160"/>
      <c r="O90" s="277"/>
      <c r="P90" s="310" t="str">
        <f t="shared" si="17"/>
        <v/>
      </c>
      <c r="Q90" s="311"/>
      <c r="R90" s="311"/>
      <c r="S90" s="311"/>
      <c r="T90" s="311"/>
      <c r="U90" s="312"/>
      <c r="V90" s="278" t="str">
        <f t="shared" si="18"/>
        <v/>
      </c>
      <c r="W90" s="300" t="str">
        <f t="shared" si="19"/>
        <v/>
      </c>
      <c r="X90" s="301"/>
      <c r="Y90" s="300"/>
      <c r="Z90" s="305"/>
      <c r="AA90" s="301"/>
      <c r="AB90" s="300"/>
      <c r="AC90" s="301"/>
      <c r="AD90" s="300" t="str">
        <f t="shared" si="20"/>
        <v/>
      </c>
      <c r="AE90" s="301"/>
      <c r="AF90" s="302" t="str">
        <f t="shared" si="21"/>
        <v/>
      </c>
      <c r="AG90" s="303"/>
      <c r="AH90" s="303"/>
      <c r="AI90" s="303"/>
      <c r="AJ90" s="303"/>
      <c r="AK90" s="303"/>
      <c r="AL90" s="303"/>
      <c r="AM90" s="304"/>
      <c r="AN90" s="79"/>
      <c r="AO90" s="80"/>
      <c r="AP90" s="80"/>
      <c r="AQ90" s="81"/>
      <c r="AR90" s="81"/>
      <c r="AS90" s="80"/>
      <c r="AT90" s="80"/>
      <c r="AY90" s="113"/>
    </row>
    <row r="91" spans="1:51" s="98" customFormat="1" ht="24" hidden="1" customHeight="1">
      <c r="A91" s="110">
        <v>46</v>
      </c>
      <c r="B91" s="111" t="str">
        <f t="shared" si="11"/>
        <v/>
      </c>
      <c r="C91" s="110" t="str">
        <f t="shared" si="12"/>
        <v/>
      </c>
      <c r="D91" s="110" t="str">
        <f t="shared" si="13"/>
        <v/>
      </c>
      <c r="E91" s="110" t="str">
        <f t="shared" si="14"/>
        <v/>
      </c>
      <c r="F91" s="112" t="e">
        <f>IF(VLOOKUP($O91,'R03研修事業一覧'!$1:$1048576,4,0)="","",VLOOKUP($O91,'R03研修事業一覧'!$1:$1048576,4,0))</f>
        <v>#N/A</v>
      </c>
      <c r="G91" s="110">
        <f>IF(O91="",0,MATCH(V91,'R03研修事業一覧'!$N:$N,0)-1)</f>
        <v>0</v>
      </c>
      <c r="H91" s="112" t="str">
        <f>IF(O91="","",VLOOKUP(E91,'R03研修事業一覧'!$1:$1048576,5,0))</f>
        <v/>
      </c>
      <c r="I91" s="112" t="str">
        <f t="shared" si="15"/>
        <v/>
      </c>
      <c r="J91" s="112" t="str">
        <f>IF(I91="","",(VLOOKUP(I91,'R03研修事業一覧'!C:AE,8,0)))&amp;""</f>
        <v/>
      </c>
      <c r="K91" s="112" t="e">
        <f>IF(VLOOKUP(I91,'R03研修事業一覧'!C:AE,5,0)=0,VLOOKUP(I91,'R03研修事業一覧'!C:AE,6,0),"")&amp;""</f>
        <v>#N/A</v>
      </c>
      <c r="L91" s="112" t="e">
        <f>IF(VLOOKUP(I91,'R03研修事業一覧'!$C:$AC,14,0)="","",VLOOKUP(I91,'R03研修事業一覧'!$C:$AC,14,0))</f>
        <v>#N/A</v>
      </c>
      <c r="M91" s="112" t="str">
        <f t="shared" si="16"/>
        <v/>
      </c>
      <c r="N91" s="160"/>
      <c r="O91" s="277"/>
      <c r="P91" s="310" t="str">
        <f t="shared" si="17"/>
        <v/>
      </c>
      <c r="Q91" s="311"/>
      <c r="R91" s="311"/>
      <c r="S91" s="311"/>
      <c r="T91" s="311"/>
      <c r="U91" s="312"/>
      <c r="V91" s="278" t="str">
        <f t="shared" si="18"/>
        <v/>
      </c>
      <c r="W91" s="300" t="str">
        <f t="shared" si="19"/>
        <v/>
      </c>
      <c r="X91" s="301"/>
      <c r="Y91" s="300"/>
      <c r="Z91" s="305"/>
      <c r="AA91" s="301"/>
      <c r="AB91" s="300"/>
      <c r="AC91" s="301"/>
      <c r="AD91" s="300" t="str">
        <f t="shared" si="20"/>
        <v/>
      </c>
      <c r="AE91" s="301"/>
      <c r="AF91" s="302" t="str">
        <f t="shared" si="21"/>
        <v/>
      </c>
      <c r="AG91" s="303"/>
      <c r="AH91" s="303"/>
      <c r="AI91" s="303"/>
      <c r="AJ91" s="303"/>
      <c r="AK91" s="303"/>
      <c r="AL91" s="303"/>
      <c r="AM91" s="304"/>
      <c r="AN91" s="79"/>
      <c r="AO91" s="80"/>
      <c r="AP91" s="80"/>
      <c r="AQ91" s="81"/>
      <c r="AR91" s="81"/>
      <c r="AS91" s="80"/>
      <c r="AT91" s="80"/>
      <c r="AY91" s="113"/>
    </row>
    <row r="92" spans="1:51" s="98" customFormat="1" ht="24" hidden="1" customHeight="1">
      <c r="A92" s="110">
        <v>47</v>
      </c>
      <c r="B92" s="111" t="str">
        <f t="shared" si="11"/>
        <v/>
      </c>
      <c r="C92" s="110" t="str">
        <f t="shared" si="12"/>
        <v/>
      </c>
      <c r="D92" s="110" t="str">
        <f t="shared" si="13"/>
        <v/>
      </c>
      <c r="E92" s="110" t="str">
        <f t="shared" si="14"/>
        <v/>
      </c>
      <c r="F92" s="112" t="e">
        <f>IF(VLOOKUP($O92,'R03研修事業一覧'!$1:$1048576,4,0)="","",VLOOKUP($O92,'R03研修事業一覧'!$1:$1048576,4,0))</f>
        <v>#N/A</v>
      </c>
      <c r="G92" s="110">
        <f>IF(O92="",0,MATCH(V92,'R03研修事業一覧'!$N:$N,0)-1)</f>
        <v>0</v>
      </c>
      <c r="H92" s="112" t="str">
        <f>IF(O92="","",VLOOKUP(E92,'R03研修事業一覧'!$1:$1048576,5,0))</f>
        <v/>
      </c>
      <c r="I92" s="112" t="str">
        <f t="shared" si="15"/>
        <v/>
      </c>
      <c r="J92" s="112" t="str">
        <f>IF(I92="","",(VLOOKUP(I92,'R03研修事業一覧'!C:AE,8,0)))&amp;""</f>
        <v/>
      </c>
      <c r="K92" s="112" t="e">
        <f>IF(VLOOKUP(I92,'R03研修事業一覧'!C:AE,5,0)=0,VLOOKUP(I92,'R03研修事業一覧'!C:AE,6,0),"")&amp;""</f>
        <v>#N/A</v>
      </c>
      <c r="L92" s="112" t="e">
        <f>IF(VLOOKUP(I92,'R03研修事業一覧'!$C:$AC,14,0)="","",VLOOKUP(I92,'R03研修事業一覧'!$C:$AC,14,0))</f>
        <v>#N/A</v>
      </c>
      <c r="M92" s="112" t="str">
        <f t="shared" si="16"/>
        <v/>
      </c>
      <c r="N92" s="160"/>
      <c r="O92" s="277"/>
      <c r="P92" s="310" t="str">
        <f t="shared" si="17"/>
        <v/>
      </c>
      <c r="Q92" s="311"/>
      <c r="R92" s="311"/>
      <c r="S92" s="311"/>
      <c r="T92" s="311"/>
      <c r="U92" s="312"/>
      <c r="V92" s="278" t="str">
        <f t="shared" si="18"/>
        <v/>
      </c>
      <c r="W92" s="300" t="str">
        <f t="shared" si="19"/>
        <v/>
      </c>
      <c r="X92" s="301"/>
      <c r="Y92" s="300"/>
      <c r="Z92" s="305"/>
      <c r="AA92" s="301"/>
      <c r="AB92" s="300"/>
      <c r="AC92" s="301"/>
      <c r="AD92" s="300" t="str">
        <f t="shared" si="20"/>
        <v/>
      </c>
      <c r="AE92" s="301"/>
      <c r="AF92" s="302" t="str">
        <f t="shared" si="21"/>
        <v/>
      </c>
      <c r="AG92" s="303"/>
      <c r="AH92" s="303"/>
      <c r="AI92" s="303"/>
      <c r="AJ92" s="303"/>
      <c r="AK92" s="303"/>
      <c r="AL92" s="303"/>
      <c r="AM92" s="304"/>
      <c r="AN92" s="79"/>
      <c r="AO92" s="80"/>
      <c r="AP92" s="80"/>
      <c r="AQ92" s="81"/>
      <c r="AR92" s="81"/>
      <c r="AS92" s="80"/>
      <c r="AT92" s="80"/>
      <c r="AY92" s="113"/>
    </row>
    <row r="93" spans="1:51" s="98" customFormat="1" ht="24" hidden="1" customHeight="1">
      <c r="A93" s="110">
        <v>48</v>
      </c>
      <c r="B93" s="111" t="str">
        <f t="shared" si="11"/>
        <v/>
      </c>
      <c r="C93" s="110" t="str">
        <f t="shared" si="12"/>
        <v/>
      </c>
      <c r="D93" s="110" t="str">
        <f t="shared" si="13"/>
        <v/>
      </c>
      <c r="E93" s="110" t="str">
        <f t="shared" si="14"/>
        <v/>
      </c>
      <c r="F93" s="112" t="e">
        <f>IF(VLOOKUP($O93,'R03研修事業一覧'!$1:$1048576,4,0)="","",VLOOKUP($O93,'R03研修事業一覧'!$1:$1048576,4,0))</f>
        <v>#N/A</v>
      </c>
      <c r="G93" s="110">
        <f>IF(O93="",0,MATCH(V93,'R03研修事業一覧'!$N:$N,0)-1)</f>
        <v>0</v>
      </c>
      <c r="H93" s="112" t="str">
        <f>IF(O93="","",VLOOKUP(E93,'R03研修事業一覧'!$1:$1048576,5,0))</f>
        <v/>
      </c>
      <c r="I93" s="112" t="str">
        <f t="shared" si="15"/>
        <v/>
      </c>
      <c r="J93" s="112" t="str">
        <f>IF(I93="","",(VLOOKUP(I93,'R03研修事業一覧'!C:AE,8,0)))&amp;""</f>
        <v/>
      </c>
      <c r="K93" s="112" t="e">
        <f>IF(VLOOKUP(I93,'R03研修事業一覧'!C:AE,5,0)=0,VLOOKUP(I93,'R03研修事業一覧'!C:AE,6,0),"")&amp;""</f>
        <v>#N/A</v>
      </c>
      <c r="L93" s="112" t="e">
        <f>IF(VLOOKUP(I93,'R03研修事業一覧'!$C:$AC,14,0)="","",VLOOKUP(I93,'R03研修事業一覧'!$C:$AC,14,0))</f>
        <v>#N/A</v>
      </c>
      <c r="M93" s="112" t="str">
        <f t="shared" si="16"/>
        <v/>
      </c>
      <c r="N93" s="160"/>
      <c r="O93" s="277"/>
      <c r="P93" s="310" t="str">
        <f t="shared" si="17"/>
        <v/>
      </c>
      <c r="Q93" s="311"/>
      <c r="R93" s="311"/>
      <c r="S93" s="311"/>
      <c r="T93" s="311"/>
      <c r="U93" s="312"/>
      <c r="V93" s="278" t="str">
        <f t="shared" si="18"/>
        <v/>
      </c>
      <c r="W93" s="300" t="str">
        <f t="shared" si="19"/>
        <v/>
      </c>
      <c r="X93" s="301"/>
      <c r="Y93" s="300"/>
      <c r="Z93" s="305"/>
      <c r="AA93" s="301"/>
      <c r="AB93" s="300"/>
      <c r="AC93" s="301"/>
      <c r="AD93" s="300" t="str">
        <f t="shared" si="20"/>
        <v/>
      </c>
      <c r="AE93" s="301"/>
      <c r="AF93" s="302" t="str">
        <f t="shared" si="21"/>
        <v/>
      </c>
      <c r="AG93" s="303"/>
      <c r="AH93" s="303"/>
      <c r="AI93" s="303"/>
      <c r="AJ93" s="303"/>
      <c r="AK93" s="303"/>
      <c r="AL93" s="303"/>
      <c r="AM93" s="304"/>
      <c r="AN93" s="79"/>
      <c r="AO93" s="80"/>
      <c r="AP93" s="80"/>
      <c r="AQ93" s="81"/>
      <c r="AR93" s="81"/>
      <c r="AS93" s="80"/>
      <c r="AT93" s="80"/>
      <c r="AY93" s="113"/>
    </row>
    <row r="94" spans="1:51" s="98" customFormat="1" ht="24" hidden="1" customHeight="1">
      <c r="A94" s="110">
        <v>49</v>
      </c>
      <c r="B94" s="111" t="str">
        <f t="shared" si="11"/>
        <v/>
      </c>
      <c r="C94" s="110" t="str">
        <f t="shared" si="12"/>
        <v/>
      </c>
      <c r="D94" s="110" t="str">
        <f t="shared" si="13"/>
        <v/>
      </c>
      <c r="E94" s="110" t="str">
        <f t="shared" si="14"/>
        <v/>
      </c>
      <c r="F94" s="112" t="e">
        <f>IF(VLOOKUP($O94,'R03研修事業一覧'!$1:$1048576,4,0)="","",VLOOKUP($O94,'R03研修事業一覧'!$1:$1048576,4,0))</f>
        <v>#N/A</v>
      </c>
      <c r="G94" s="110">
        <f>IF(O94="",0,MATCH(V94,'R03研修事業一覧'!$N:$N,0)-1)</f>
        <v>0</v>
      </c>
      <c r="H94" s="112" t="str">
        <f>IF(O94="","",VLOOKUP(E94,'R03研修事業一覧'!$1:$1048576,5,0))</f>
        <v/>
      </c>
      <c r="I94" s="112" t="str">
        <f t="shared" si="15"/>
        <v/>
      </c>
      <c r="J94" s="112" t="str">
        <f>IF(I94="","",(VLOOKUP(I94,'R03研修事業一覧'!C:AE,8,0)))&amp;""</f>
        <v/>
      </c>
      <c r="K94" s="112" t="e">
        <f>IF(VLOOKUP(I94,'R03研修事業一覧'!C:AE,5,0)=0,VLOOKUP(I94,'R03研修事業一覧'!C:AE,6,0),"")&amp;""</f>
        <v>#N/A</v>
      </c>
      <c r="L94" s="112" t="e">
        <f>IF(VLOOKUP(I94,'R03研修事業一覧'!$C:$AC,14,0)="","",VLOOKUP(I94,'R03研修事業一覧'!$C:$AC,14,0))</f>
        <v>#N/A</v>
      </c>
      <c r="M94" s="112" t="str">
        <f t="shared" si="16"/>
        <v/>
      </c>
      <c r="N94" s="160"/>
      <c r="O94" s="277"/>
      <c r="P94" s="310" t="str">
        <f t="shared" si="17"/>
        <v/>
      </c>
      <c r="Q94" s="311"/>
      <c r="R94" s="311"/>
      <c r="S94" s="311"/>
      <c r="T94" s="311"/>
      <c r="U94" s="312"/>
      <c r="V94" s="278" t="str">
        <f t="shared" si="18"/>
        <v/>
      </c>
      <c r="W94" s="300" t="str">
        <f t="shared" si="19"/>
        <v/>
      </c>
      <c r="X94" s="301"/>
      <c r="Y94" s="300"/>
      <c r="Z94" s="305"/>
      <c r="AA94" s="301"/>
      <c r="AB94" s="300"/>
      <c r="AC94" s="301"/>
      <c r="AD94" s="300" t="str">
        <f t="shared" si="20"/>
        <v/>
      </c>
      <c r="AE94" s="301"/>
      <c r="AF94" s="302" t="str">
        <f t="shared" si="21"/>
        <v/>
      </c>
      <c r="AG94" s="303"/>
      <c r="AH94" s="303"/>
      <c r="AI94" s="303"/>
      <c r="AJ94" s="303"/>
      <c r="AK94" s="303"/>
      <c r="AL94" s="303"/>
      <c r="AM94" s="304"/>
      <c r="AN94" s="79"/>
      <c r="AO94" s="80"/>
      <c r="AP94" s="80"/>
      <c r="AQ94" s="81"/>
      <c r="AR94" s="81"/>
      <c r="AS94" s="80"/>
      <c r="AT94" s="80"/>
      <c r="AY94" s="113"/>
    </row>
    <row r="95" spans="1:51" s="98" customFormat="1" hidden="1">
      <c r="A95" s="110"/>
      <c r="B95" s="111"/>
      <c r="C95" s="110"/>
      <c r="D95" s="110"/>
      <c r="E95" s="110" t="str">
        <f>IF(O95="","",O95)</f>
        <v/>
      </c>
      <c r="F95" s="112"/>
      <c r="G95" s="110"/>
      <c r="H95" s="112"/>
      <c r="I95" s="112"/>
      <c r="J95" s="112"/>
      <c r="K95" s="112"/>
      <c r="L95" s="112"/>
      <c r="M95" s="112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79"/>
      <c r="AO95" s="94"/>
      <c r="AP95" s="94"/>
      <c r="AQ95" s="95"/>
      <c r="AR95" s="95"/>
      <c r="AS95" s="94"/>
      <c r="AT95" s="94"/>
      <c r="AY95" s="113"/>
    </row>
    <row r="96" spans="1:51" s="98" customFormat="1" hidden="1">
      <c r="A96" s="99"/>
      <c r="B96" s="100"/>
      <c r="C96" s="99"/>
      <c r="D96" s="99"/>
      <c r="E96" s="110" t="str">
        <f>IF(O96="","",O96)</f>
        <v/>
      </c>
      <c r="F96" s="101"/>
      <c r="G96" s="99"/>
      <c r="H96" s="101"/>
      <c r="I96" s="99"/>
      <c r="J96" s="99"/>
      <c r="K96" s="101"/>
      <c r="L96" s="101"/>
      <c r="M96" s="101"/>
      <c r="N96" s="63"/>
      <c r="O96" s="63"/>
      <c r="P96" s="63"/>
      <c r="Q96" s="63"/>
      <c r="R96" s="63"/>
      <c r="S96" s="63"/>
      <c r="T96" s="63"/>
      <c r="U96" s="52"/>
      <c r="V96" s="62"/>
      <c r="W96" s="52"/>
      <c r="X96" s="52"/>
      <c r="Y96" s="52"/>
      <c r="Z96" s="63"/>
      <c r="AA96" s="63"/>
      <c r="AB96" s="63"/>
      <c r="AC96" s="63"/>
      <c r="AD96" s="63"/>
      <c r="AE96" s="306" t="s">
        <v>55</v>
      </c>
      <c r="AF96" s="307"/>
      <c r="AG96" s="308"/>
      <c r="AH96" s="279">
        <v>3</v>
      </c>
      <c r="AI96" s="298" t="s">
        <v>0</v>
      </c>
      <c r="AJ96" s="298"/>
      <c r="AK96" s="280">
        <f>IF($AK$2="","",$AK$2)</f>
        <v>1</v>
      </c>
      <c r="AL96" s="46" t="s">
        <v>1</v>
      </c>
      <c r="AM96" s="52"/>
      <c r="AN96" s="57"/>
      <c r="AO96" s="347"/>
      <c r="AP96" s="347"/>
      <c r="AQ96" s="347"/>
      <c r="AR96" s="347"/>
      <c r="AS96" s="347"/>
      <c r="AT96" s="347"/>
      <c r="AY96" s="113"/>
    </row>
    <row r="97" spans="1:51" s="98" customFormat="1" ht="13.5" hidden="1" customHeight="1">
      <c r="A97" s="99"/>
      <c r="B97" s="100"/>
      <c r="C97" s="99"/>
      <c r="D97" s="99"/>
      <c r="E97" s="110"/>
      <c r="F97" s="101"/>
      <c r="G97" s="99"/>
      <c r="H97" s="101"/>
      <c r="I97" s="99"/>
      <c r="J97" s="99"/>
      <c r="K97" s="101"/>
      <c r="L97" s="101"/>
      <c r="M97" s="101"/>
      <c r="N97" s="63"/>
      <c r="O97" s="63"/>
      <c r="P97" s="63"/>
      <c r="Q97" s="63"/>
      <c r="R97" s="63"/>
      <c r="S97" s="63"/>
      <c r="T97" s="63"/>
      <c r="U97" s="52"/>
      <c r="V97" s="62"/>
      <c r="W97" s="52"/>
      <c r="X97" s="52"/>
      <c r="Y97" s="52"/>
      <c r="Z97" s="63"/>
      <c r="AA97" s="63"/>
      <c r="AB97" s="63"/>
      <c r="AC97" s="63"/>
      <c r="AD97" s="63"/>
      <c r="AE97" s="292" t="s">
        <v>98</v>
      </c>
      <c r="AF97" s="293"/>
      <c r="AG97" s="293"/>
      <c r="AH97" s="293"/>
      <c r="AI97" s="294"/>
      <c r="AJ97" s="295">
        <f>IF($AJ$3="","",$AJ$3)</f>
        <v>300</v>
      </c>
      <c r="AK97" s="295"/>
      <c r="AL97" s="295"/>
      <c r="AM97" s="52"/>
      <c r="AN97" s="57"/>
      <c r="AO97" s="281"/>
      <c r="AP97" s="281"/>
      <c r="AQ97" s="281"/>
      <c r="AR97" s="281"/>
      <c r="AS97" s="281"/>
      <c r="AT97" s="281"/>
      <c r="AY97" s="113"/>
    </row>
    <row r="98" spans="1:51" s="98" customFormat="1" hidden="1">
      <c r="A98" s="99"/>
      <c r="B98" s="100"/>
      <c r="C98" s="99"/>
      <c r="D98" s="99"/>
      <c r="E98" s="110" t="str">
        <f>IF(O98="","",O98)</f>
        <v/>
      </c>
      <c r="F98" s="101"/>
      <c r="G98" s="99"/>
      <c r="H98" s="101"/>
      <c r="I98" s="99"/>
      <c r="J98" s="99"/>
      <c r="K98" s="101"/>
      <c r="L98" s="101"/>
      <c r="M98" s="101"/>
      <c r="N98" s="63"/>
      <c r="O98" s="63"/>
      <c r="P98" s="63"/>
      <c r="Q98" s="63"/>
      <c r="R98" s="63"/>
      <c r="S98" s="63"/>
      <c r="T98" s="63"/>
      <c r="U98" s="52"/>
      <c r="V98" s="62"/>
      <c r="W98" s="52"/>
      <c r="X98" s="52"/>
      <c r="Y98" s="52"/>
      <c r="Z98" s="63"/>
      <c r="AA98" s="63"/>
      <c r="AB98" s="63"/>
      <c r="AC98" s="63"/>
      <c r="AD98" s="63"/>
      <c r="AE98" s="296" t="str">
        <f>IF($AC$11="","",$AC$11)</f>
        <v>愛知県立米野木高等学校</v>
      </c>
      <c r="AF98" s="297"/>
      <c r="AG98" s="297"/>
      <c r="AH98" s="297"/>
      <c r="AI98" s="297"/>
      <c r="AJ98" s="297"/>
      <c r="AK98" s="298" t="str">
        <f>IF($AJ$11="","",$AJ$11)</f>
        <v>全日制</v>
      </c>
      <c r="AL98" s="299"/>
      <c r="AM98" s="52"/>
      <c r="AN98" s="57"/>
      <c r="AO98" s="49"/>
      <c r="AP98" s="49"/>
      <c r="AQ98" s="49"/>
      <c r="AR98" s="49"/>
      <c r="AS98" s="49"/>
      <c r="AT98" s="281"/>
      <c r="AY98" s="113"/>
    </row>
    <row r="99" spans="1:51" s="98" customFormat="1" hidden="1">
      <c r="A99" s="102"/>
      <c r="B99" s="103"/>
      <c r="C99" s="102"/>
      <c r="D99" s="102"/>
      <c r="E99" s="110" t="str">
        <f>IF(O99="","",O99)</f>
        <v/>
      </c>
      <c r="F99" s="104"/>
      <c r="G99" s="102"/>
      <c r="H99" s="104"/>
      <c r="I99" s="104"/>
      <c r="J99" s="104"/>
      <c r="K99" s="104"/>
      <c r="L99" s="104"/>
      <c r="M99" s="105"/>
      <c r="N99" s="52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71"/>
      <c r="AO99" s="53"/>
      <c r="AP99" s="53"/>
      <c r="AQ99" s="53"/>
      <c r="AR99" s="53"/>
      <c r="AS99" s="53"/>
      <c r="AT99" s="72"/>
      <c r="AY99" s="113"/>
    </row>
    <row r="100" spans="1:51" s="98" customFormat="1" ht="40.5" hidden="1" customHeight="1">
      <c r="A100" s="107" t="s">
        <v>16</v>
      </c>
      <c r="B100" s="107" t="s">
        <v>17</v>
      </c>
      <c r="C100" s="107" t="s">
        <v>9</v>
      </c>
      <c r="D100" s="107" t="s">
        <v>18</v>
      </c>
      <c r="E100" s="108" t="s">
        <v>19</v>
      </c>
      <c r="F100" s="107" t="s">
        <v>20</v>
      </c>
      <c r="G100" s="108" t="s">
        <v>21</v>
      </c>
      <c r="H100" s="108" t="s">
        <v>22</v>
      </c>
      <c r="I100" s="109" t="s">
        <v>29</v>
      </c>
      <c r="J100" s="109" t="s">
        <v>73</v>
      </c>
      <c r="K100" s="109" t="s">
        <v>74</v>
      </c>
      <c r="L100" s="109" t="s">
        <v>127</v>
      </c>
      <c r="M100" s="107" t="s">
        <v>23</v>
      </c>
      <c r="N100" s="150"/>
      <c r="O100" s="284" t="s">
        <v>24</v>
      </c>
      <c r="P100" s="327" t="s">
        <v>25</v>
      </c>
      <c r="Q100" s="328"/>
      <c r="R100" s="328"/>
      <c r="S100" s="328"/>
      <c r="T100" s="328"/>
      <c r="U100" s="329"/>
      <c r="V100" s="75" t="s">
        <v>64</v>
      </c>
      <c r="W100" s="327" t="s">
        <v>26</v>
      </c>
      <c r="X100" s="329"/>
      <c r="Y100" s="327" t="s">
        <v>27</v>
      </c>
      <c r="Z100" s="328"/>
      <c r="AA100" s="329"/>
      <c r="AB100" s="330" t="s">
        <v>66</v>
      </c>
      <c r="AC100" s="329"/>
      <c r="AD100" s="330" t="s">
        <v>115</v>
      </c>
      <c r="AE100" s="329"/>
      <c r="AF100" s="330" t="s">
        <v>137</v>
      </c>
      <c r="AG100" s="328"/>
      <c r="AH100" s="328"/>
      <c r="AI100" s="328"/>
      <c r="AJ100" s="328"/>
      <c r="AK100" s="328"/>
      <c r="AL100" s="328"/>
      <c r="AM100" s="331"/>
      <c r="AN100" s="76"/>
      <c r="AO100" s="70"/>
      <c r="AP100" s="70"/>
      <c r="AQ100" s="58"/>
      <c r="AR100" s="77"/>
      <c r="AS100" s="70"/>
      <c r="AT100" s="78"/>
      <c r="AY100" s="113"/>
    </row>
    <row r="101" spans="1:51" s="98" customFormat="1" ht="24" hidden="1" customHeight="1">
      <c r="A101" s="110">
        <v>50</v>
      </c>
      <c r="B101" s="111" t="str">
        <f t="shared" ref="B101:B131" si="22">IF(O101="","",$AJ$3)</f>
        <v/>
      </c>
      <c r="C101" s="110" t="str">
        <f t="shared" ref="C101:C131" si="23">IF(O101="","",$AC$11)</f>
        <v/>
      </c>
      <c r="D101" s="110" t="str">
        <f t="shared" ref="D101:D131" si="24">IF(O101="","",$AJ$3&amp;"-"&amp;A101)</f>
        <v/>
      </c>
      <c r="E101" s="110" t="str">
        <f t="shared" ref="E101:E131" si="25">IF(O101="","",O101)</f>
        <v/>
      </c>
      <c r="F101" s="112" t="e">
        <f>IF(VLOOKUP($O101,'R03研修事業一覧'!$1:$1048576,4,0)="","",VLOOKUP($O101,'R03研修事業一覧'!$1:$1048576,4,0))</f>
        <v>#N/A</v>
      </c>
      <c r="G101" s="110">
        <f>IF(O101="",0,MATCH(V101,'R03研修事業一覧'!$N:$N,0)-1)</f>
        <v>0</v>
      </c>
      <c r="H101" s="112" t="str">
        <f>IF(O101="","",VLOOKUP(E101,'R03研修事業一覧'!$1:$1048576,5,0))</f>
        <v/>
      </c>
      <c r="I101" s="112" t="str">
        <f t="shared" ref="I101:I131" si="26">IF(V101="","",E101*100+G101)</f>
        <v/>
      </c>
      <c r="J101" s="112" t="str">
        <f>IF(I101="","",(VLOOKUP(I101,'R03研修事業一覧'!C:AE,8,0)))&amp;""</f>
        <v/>
      </c>
      <c r="K101" s="112" t="e">
        <f>IF(VLOOKUP(I101,'R03研修事業一覧'!C:AE,5,0)=0,VLOOKUP(I101,'R03研修事業一覧'!C:AE,6,0),"")&amp;""</f>
        <v>#N/A</v>
      </c>
      <c r="L101" s="112" t="e">
        <f>IF(VLOOKUP(I101,'R03研修事業一覧'!$C:$AC,14,0)="","",VLOOKUP(I101,'R03研修事業一覧'!$C:$AC,14,0))</f>
        <v>#N/A</v>
      </c>
      <c r="M101" s="112" t="str">
        <f t="shared" ref="M101:M131" si="27">IF(O101="","",$AD$15&amp;"-"&amp;$AG$15&amp;"-"&amp;$AJ$15)</f>
        <v/>
      </c>
      <c r="N101" s="160"/>
      <c r="O101" s="277"/>
      <c r="P101" s="310" t="str">
        <f t="shared" ref="P101:P131" si="28">IF(O101="","",F101)</f>
        <v/>
      </c>
      <c r="Q101" s="311"/>
      <c r="R101" s="311"/>
      <c r="S101" s="311"/>
      <c r="T101" s="311"/>
      <c r="U101" s="312"/>
      <c r="V101" s="278" t="str">
        <f t="shared" ref="V101:V131" si="29">IF(O101="","",H101)</f>
        <v/>
      </c>
      <c r="W101" s="300" t="str">
        <f t="shared" ref="W101:W131" si="30">IF(J101="","",J101)</f>
        <v/>
      </c>
      <c r="X101" s="301"/>
      <c r="Y101" s="300"/>
      <c r="Z101" s="305"/>
      <c r="AA101" s="301"/>
      <c r="AB101" s="300"/>
      <c r="AC101" s="301"/>
      <c r="AD101" s="300" t="str">
        <f t="shared" ref="AD101:AD131" si="31">IF(O101=0,"",K101)</f>
        <v/>
      </c>
      <c r="AE101" s="301"/>
      <c r="AF101" s="302" t="str">
        <f t="shared" ref="AF101:AF131" si="32">IF(O101="","",L101)</f>
        <v/>
      </c>
      <c r="AG101" s="303"/>
      <c r="AH101" s="303"/>
      <c r="AI101" s="303"/>
      <c r="AJ101" s="303"/>
      <c r="AK101" s="303"/>
      <c r="AL101" s="303"/>
      <c r="AM101" s="304"/>
      <c r="AN101" s="79"/>
      <c r="AO101" s="80"/>
      <c r="AP101" s="80"/>
      <c r="AQ101" s="81"/>
      <c r="AR101" s="81"/>
      <c r="AS101" s="80"/>
      <c r="AT101" s="80"/>
      <c r="AY101" s="113"/>
    </row>
    <row r="102" spans="1:51" s="98" customFormat="1" ht="24" hidden="1" customHeight="1">
      <c r="A102" s="110">
        <v>51</v>
      </c>
      <c r="B102" s="111" t="str">
        <f t="shared" si="22"/>
        <v/>
      </c>
      <c r="C102" s="110" t="str">
        <f t="shared" si="23"/>
        <v/>
      </c>
      <c r="D102" s="110" t="str">
        <f t="shared" si="24"/>
        <v/>
      </c>
      <c r="E102" s="110" t="str">
        <f t="shared" si="25"/>
        <v/>
      </c>
      <c r="F102" s="112" t="e">
        <f>IF(VLOOKUP($O102,'R03研修事業一覧'!$1:$1048576,4,0)="","",VLOOKUP($O102,'R03研修事業一覧'!$1:$1048576,4,0))</f>
        <v>#N/A</v>
      </c>
      <c r="G102" s="110">
        <f>IF(O102="",0,MATCH(V102,'R03研修事業一覧'!$N:$N,0)-1)</f>
        <v>0</v>
      </c>
      <c r="H102" s="112" t="str">
        <f>IF(O102="","",VLOOKUP(E102,'R03研修事業一覧'!$1:$1048576,5,0))</f>
        <v/>
      </c>
      <c r="I102" s="112" t="str">
        <f t="shared" si="26"/>
        <v/>
      </c>
      <c r="J102" s="112" t="str">
        <f>IF(I102="","",(VLOOKUP(I102,'R03研修事業一覧'!C:AE,8,0)))&amp;""</f>
        <v/>
      </c>
      <c r="K102" s="112" t="e">
        <f>IF(VLOOKUP(I102,'R03研修事業一覧'!C:AE,5,0)=0,VLOOKUP(I102,'R03研修事業一覧'!C:AE,6,0),"")&amp;""</f>
        <v>#N/A</v>
      </c>
      <c r="L102" s="112" t="e">
        <f>IF(VLOOKUP(I102,'R03研修事業一覧'!$C:$AC,14,0)="","",VLOOKUP(I102,'R03研修事業一覧'!$C:$AC,14,0))</f>
        <v>#N/A</v>
      </c>
      <c r="M102" s="112" t="str">
        <f t="shared" si="27"/>
        <v/>
      </c>
      <c r="N102" s="160"/>
      <c r="O102" s="277"/>
      <c r="P102" s="310" t="str">
        <f t="shared" si="28"/>
        <v/>
      </c>
      <c r="Q102" s="311"/>
      <c r="R102" s="311"/>
      <c r="S102" s="311"/>
      <c r="T102" s="311"/>
      <c r="U102" s="312"/>
      <c r="V102" s="278" t="str">
        <f t="shared" si="29"/>
        <v/>
      </c>
      <c r="W102" s="300" t="str">
        <f t="shared" si="30"/>
        <v/>
      </c>
      <c r="X102" s="301"/>
      <c r="Y102" s="300"/>
      <c r="Z102" s="305"/>
      <c r="AA102" s="301"/>
      <c r="AB102" s="300"/>
      <c r="AC102" s="301"/>
      <c r="AD102" s="300" t="str">
        <f t="shared" si="31"/>
        <v/>
      </c>
      <c r="AE102" s="301"/>
      <c r="AF102" s="302" t="str">
        <f t="shared" si="32"/>
        <v/>
      </c>
      <c r="AG102" s="303"/>
      <c r="AH102" s="303"/>
      <c r="AI102" s="303"/>
      <c r="AJ102" s="303"/>
      <c r="AK102" s="303"/>
      <c r="AL102" s="303"/>
      <c r="AM102" s="304"/>
      <c r="AN102" s="79"/>
      <c r="AO102" s="80"/>
      <c r="AP102" s="80"/>
      <c r="AQ102" s="81"/>
      <c r="AR102" s="81"/>
      <c r="AS102" s="80"/>
      <c r="AT102" s="80"/>
      <c r="AY102" s="113"/>
    </row>
    <row r="103" spans="1:51" s="98" customFormat="1" ht="24" hidden="1" customHeight="1">
      <c r="A103" s="110">
        <v>52</v>
      </c>
      <c r="B103" s="111" t="str">
        <f t="shared" si="22"/>
        <v/>
      </c>
      <c r="C103" s="110" t="str">
        <f t="shared" si="23"/>
        <v/>
      </c>
      <c r="D103" s="110" t="str">
        <f t="shared" si="24"/>
        <v/>
      </c>
      <c r="E103" s="110" t="str">
        <f t="shared" si="25"/>
        <v/>
      </c>
      <c r="F103" s="112" t="e">
        <f>IF(VLOOKUP($O103,'R03研修事業一覧'!$1:$1048576,4,0)="","",VLOOKUP($O103,'R03研修事業一覧'!$1:$1048576,4,0))</f>
        <v>#N/A</v>
      </c>
      <c r="G103" s="110">
        <f>IF(O103="",0,MATCH(V103,'R03研修事業一覧'!$N:$N,0)-1)</f>
        <v>0</v>
      </c>
      <c r="H103" s="112" t="str">
        <f>IF(O103="","",VLOOKUP(E103,'R03研修事業一覧'!$1:$1048576,5,0))</f>
        <v/>
      </c>
      <c r="I103" s="112" t="str">
        <f t="shared" si="26"/>
        <v/>
      </c>
      <c r="J103" s="112" t="str">
        <f>IF(I103="","",(VLOOKUP(I103,'R03研修事業一覧'!C:AE,8,0)))&amp;""</f>
        <v/>
      </c>
      <c r="K103" s="112" t="e">
        <f>IF(VLOOKUP(I103,'R03研修事業一覧'!C:AE,5,0)=0,VLOOKUP(I103,'R03研修事業一覧'!C:AE,6,0),"")&amp;""</f>
        <v>#N/A</v>
      </c>
      <c r="L103" s="112" t="e">
        <f>IF(VLOOKUP(I103,'R03研修事業一覧'!$C:$AC,14,0)="","",VLOOKUP(I103,'R03研修事業一覧'!$C:$AC,14,0))</f>
        <v>#N/A</v>
      </c>
      <c r="M103" s="112" t="str">
        <f t="shared" si="27"/>
        <v/>
      </c>
      <c r="N103" s="160"/>
      <c r="O103" s="277"/>
      <c r="P103" s="310" t="str">
        <f t="shared" si="28"/>
        <v/>
      </c>
      <c r="Q103" s="311"/>
      <c r="R103" s="311"/>
      <c r="S103" s="311"/>
      <c r="T103" s="311"/>
      <c r="U103" s="312"/>
      <c r="V103" s="278" t="str">
        <f t="shared" si="29"/>
        <v/>
      </c>
      <c r="W103" s="300" t="str">
        <f t="shared" si="30"/>
        <v/>
      </c>
      <c r="X103" s="301"/>
      <c r="Y103" s="300"/>
      <c r="Z103" s="305"/>
      <c r="AA103" s="301"/>
      <c r="AB103" s="300"/>
      <c r="AC103" s="301"/>
      <c r="AD103" s="300" t="str">
        <f t="shared" si="31"/>
        <v/>
      </c>
      <c r="AE103" s="301"/>
      <c r="AF103" s="302" t="str">
        <f t="shared" si="32"/>
        <v/>
      </c>
      <c r="AG103" s="303"/>
      <c r="AH103" s="303"/>
      <c r="AI103" s="303"/>
      <c r="AJ103" s="303"/>
      <c r="AK103" s="303"/>
      <c r="AL103" s="303"/>
      <c r="AM103" s="304"/>
      <c r="AN103" s="79"/>
      <c r="AO103" s="80"/>
      <c r="AP103" s="80"/>
      <c r="AQ103" s="81"/>
      <c r="AR103" s="81"/>
      <c r="AS103" s="80"/>
      <c r="AT103" s="80"/>
      <c r="AY103" s="113"/>
    </row>
    <row r="104" spans="1:51" s="98" customFormat="1" ht="24" hidden="1" customHeight="1">
      <c r="A104" s="110">
        <v>53</v>
      </c>
      <c r="B104" s="111" t="str">
        <f t="shared" si="22"/>
        <v/>
      </c>
      <c r="C104" s="110" t="str">
        <f t="shared" si="23"/>
        <v/>
      </c>
      <c r="D104" s="110" t="str">
        <f t="shared" si="24"/>
        <v/>
      </c>
      <c r="E104" s="110" t="str">
        <f t="shared" si="25"/>
        <v/>
      </c>
      <c r="F104" s="112" t="e">
        <f>IF(VLOOKUP($O104,'R03研修事業一覧'!$1:$1048576,4,0)="","",VLOOKUP($O104,'R03研修事業一覧'!$1:$1048576,4,0))</f>
        <v>#N/A</v>
      </c>
      <c r="G104" s="110">
        <f>IF(O104="",0,MATCH(V104,'R03研修事業一覧'!$N:$N,0)-1)</f>
        <v>0</v>
      </c>
      <c r="H104" s="112" t="str">
        <f>IF(O104="","",VLOOKUP(E104,'R03研修事業一覧'!$1:$1048576,5,0))</f>
        <v/>
      </c>
      <c r="I104" s="112" t="str">
        <f t="shared" si="26"/>
        <v/>
      </c>
      <c r="J104" s="112" t="str">
        <f>IF(I104="","",(VLOOKUP(I104,'R03研修事業一覧'!C:AE,8,0)))&amp;""</f>
        <v/>
      </c>
      <c r="K104" s="112" t="e">
        <f>IF(VLOOKUP(I104,'R03研修事業一覧'!C:AE,5,0)=0,VLOOKUP(I104,'R03研修事業一覧'!C:AE,6,0),"")&amp;""</f>
        <v>#N/A</v>
      </c>
      <c r="L104" s="112" t="e">
        <f>IF(VLOOKUP(I104,'R03研修事業一覧'!$C:$AC,14,0)="","",VLOOKUP(I104,'R03研修事業一覧'!$C:$AC,14,0))</f>
        <v>#N/A</v>
      </c>
      <c r="M104" s="112" t="str">
        <f t="shared" si="27"/>
        <v/>
      </c>
      <c r="N104" s="160"/>
      <c r="O104" s="277"/>
      <c r="P104" s="310" t="str">
        <f t="shared" si="28"/>
        <v/>
      </c>
      <c r="Q104" s="311"/>
      <c r="R104" s="311"/>
      <c r="S104" s="311"/>
      <c r="T104" s="311"/>
      <c r="U104" s="312"/>
      <c r="V104" s="278" t="str">
        <f t="shared" si="29"/>
        <v/>
      </c>
      <c r="W104" s="300" t="str">
        <f t="shared" si="30"/>
        <v/>
      </c>
      <c r="X104" s="301"/>
      <c r="Y104" s="300"/>
      <c r="Z104" s="305"/>
      <c r="AA104" s="301"/>
      <c r="AB104" s="300"/>
      <c r="AC104" s="301"/>
      <c r="AD104" s="300" t="str">
        <f t="shared" si="31"/>
        <v/>
      </c>
      <c r="AE104" s="301"/>
      <c r="AF104" s="302" t="str">
        <f t="shared" si="32"/>
        <v/>
      </c>
      <c r="AG104" s="303"/>
      <c r="AH104" s="303"/>
      <c r="AI104" s="303"/>
      <c r="AJ104" s="303"/>
      <c r="AK104" s="303"/>
      <c r="AL104" s="303"/>
      <c r="AM104" s="304"/>
      <c r="AN104" s="79"/>
      <c r="AO104" s="80"/>
      <c r="AP104" s="80"/>
      <c r="AQ104" s="81"/>
      <c r="AR104" s="81"/>
      <c r="AS104" s="80"/>
      <c r="AT104" s="80"/>
      <c r="AY104" s="113"/>
    </row>
    <row r="105" spans="1:51" s="98" customFormat="1" ht="24" hidden="1" customHeight="1">
      <c r="A105" s="110">
        <v>54</v>
      </c>
      <c r="B105" s="111" t="str">
        <f t="shared" si="22"/>
        <v/>
      </c>
      <c r="C105" s="110" t="str">
        <f t="shared" si="23"/>
        <v/>
      </c>
      <c r="D105" s="110" t="str">
        <f t="shared" si="24"/>
        <v/>
      </c>
      <c r="E105" s="110" t="str">
        <f t="shared" si="25"/>
        <v/>
      </c>
      <c r="F105" s="112" t="e">
        <f>IF(VLOOKUP($O105,'R03研修事業一覧'!$1:$1048576,4,0)="","",VLOOKUP($O105,'R03研修事業一覧'!$1:$1048576,4,0))</f>
        <v>#N/A</v>
      </c>
      <c r="G105" s="110">
        <f>IF(O105="",0,MATCH(V105,'R03研修事業一覧'!$N:$N,0)-1)</f>
        <v>0</v>
      </c>
      <c r="H105" s="112" t="str">
        <f>IF(O105="","",VLOOKUP(E105,'R03研修事業一覧'!$1:$1048576,5,0))</f>
        <v/>
      </c>
      <c r="I105" s="112" t="str">
        <f t="shared" si="26"/>
        <v/>
      </c>
      <c r="J105" s="112" t="str">
        <f>IF(I105="","",(VLOOKUP(I105,'R03研修事業一覧'!C:AE,8,0)))&amp;""</f>
        <v/>
      </c>
      <c r="K105" s="112" t="e">
        <f>IF(VLOOKUP(I105,'R03研修事業一覧'!C:AE,5,0)=0,VLOOKUP(I105,'R03研修事業一覧'!C:AE,6,0),"")&amp;""</f>
        <v>#N/A</v>
      </c>
      <c r="L105" s="112" t="e">
        <f>IF(VLOOKUP(I105,'R03研修事業一覧'!$C:$AC,14,0)="","",VLOOKUP(I105,'R03研修事業一覧'!$C:$AC,14,0))</f>
        <v>#N/A</v>
      </c>
      <c r="M105" s="112" t="str">
        <f t="shared" si="27"/>
        <v/>
      </c>
      <c r="N105" s="160"/>
      <c r="O105" s="277"/>
      <c r="P105" s="310" t="str">
        <f t="shared" si="28"/>
        <v/>
      </c>
      <c r="Q105" s="311"/>
      <c r="R105" s="311"/>
      <c r="S105" s="311"/>
      <c r="T105" s="311"/>
      <c r="U105" s="312"/>
      <c r="V105" s="278" t="str">
        <f t="shared" si="29"/>
        <v/>
      </c>
      <c r="W105" s="300" t="str">
        <f t="shared" si="30"/>
        <v/>
      </c>
      <c r="X105" s="301"/>
      <c r="Y105" s="300"/>
      <c r="Z105" s="305"/>
      <c r="AA105" s="301"/>
      <c r="AB105" s="300"/>
      <c r="AC105" s="301"/>
      <c r="AD105" s="300" t="str">
        <f t="shared" si="31"/>
        <v/>
      </c>
      <c r="AE105" s="301"/>
      <c r="AF105" s="302" t="str">
        <f t="shared" si="32"/>
        <v/>
      </c>
      <c r="AG105" s="303"/>
      <c r="AH105" s="303"/>
      <c r="AI105" s="303"/>
      <c r="AJ105" s="303"/>
      <c r="AK105" s="303"/>
      <c r="AL105" s="303"/>
      <c r="AM105" s="304"/>
      <c r="AN105" s="79"/>
      <c r="AO105" s="80"/>
      <c r="AP105" s="80"/>
      <c r="AQ105" s="81"/>
      <c r="AR105" s="81"/>
      <c r="AS105" s="80"/>
      <c r="AT105" s="80"/>
      <c r="AY105" s="113"/>
    </row>
    <row r="106" spans="1:51" s="98" customFormat="1" ht="24" hidden="1" customHeight="1">
      <c r="A106" s="110">
        <v>55</v>
      </c>
      <c r="B106" s="111" t="str">
        <f t="shared" si="22"/>
        <v/>
      </c>
      <c r="C106" s="110" t="str">
        <f t="shared" si="23"/>
        <v/>
      </c>
      <c r="D106" s="110" t="str">
        <f t="shared" si="24"/>
        <v/>
      </c>
      <c r="E106" s="110" t="str">
        <f t="shared" si="25"/>
        <v/>
      </c>
      <c r="F106" s="112" t="e">
        <f>IF(VLOOKUP($O106,'R03研修事業一覧'!$1:$1048576,4,0)="","",VLOOKUP($O106,'R03研修事業一覧'!$1:$1048576,4,0))</f>
        <v>#N/A</v>
      </c>
      <c r="G106" s="110">
        <f>IF(O106="",0,MATCH(V106,'R03研修事業一覧'!$N:$N,0)-1)</f>
        <v>0</v>
      </c>
      <c r="H106" s="112" t="str">
        <f>IF(O106="","",VLOOKUP(E106,'R03研修事業一覧'!$1:$1048576,5,0))</f>
        <v/>
      </c>
      <c r="I106" s="112" t="str">
        <f t="shared" si="26"/>
        <v/>
      </c>
      <c r="J106" s="112" t="str">
        <f>IF(I106="","",(VLOOKUP(I106,'R03研修事業一覧'!C:AE,8,0)))&amp;""</f>
        <v/>
      </c>
      <c r="K106" s="112" t="e">
        <f>IF(VLOOKUP(I106,'R03研修事業一覧'!C:AE,5,0)=0,VLOOKUP(I106,'R03研修事業一覧'!C:AE,6,0),"")&amp;""</f>
        <v>#N/A</v>
      </c>
      <c r="L106" s="112" t="e">
        <f>IF(VLOOKUP(I106,'R03研修事業一覧'!$C:$AC,14,0)="","",VLOOKUP(I106,'R03研修事業一覧'!$C:$AC,14,0))</f>
        <v>#N/A</v>
      </c>
      <c r="M106" s="112" t="str">
        <f t="shared" si="27"/>
        <v/>
      </c>
      <c r="N106" s="160"/>
      <c r="O106" s="277"/>
      <c r="P106" s="310" t="str">
        <f t="shared" si="28"/>
        <v/>
      </c>
      <c r="Q106" s="311"/>
      <c r="R106" s="311"/>
      <c r="S106" s="311"/>
      <c r="T106" s="311"/>
      <c r="U106" s="312"/>
      <c r="V106" s="278" t="str">
        <f t="shared" si="29"/>
        <v/>
      </c>
      <c r="W106" s="300" t="str">
        <f t="shared" si="30"/>
        <v/>
      </c>
      <c r="X106" s="301"/>
      <c r="Y106" s="300"/>
      <c r="Z106" s="305"/>
      <c r="AA106" s="301"/>
      <c r="AB106" s="300"/>
      <c r="AC106" s="301"/>
      <c r="AD106" s="300" t="str">
        <f t="shared" si="31"/>
        <v/>
      </c>
      <c r="AE106" s="301"/>
      <c r="AF106" s="302" t="str">
        <f t="shared" si="32"/>
        <v/>
      </c>
      <c r="AG106" s="303"/>
      <c r="AH106" s="303"/>
      <c r="AI106" s="303"/>
      <c r="AJ106" s="303"/>
      <c r="AK106" s="303"/>
      <c r="AL106" s="303"/>
      <c r="AM106" s="304"/>
      <c r="AN106" s="79"/>
      <c r="AO106" s="80"/>
      <c r="AP106" s="80"/>
      <c r="AQ106" s="81"/>
      <c r="AR106" s="81"/>
      <c r="AS106" s="80"/>
      <c r="AT106" s="80"/>
      <c r="AY106" s="113"/>
    </row>
    <row r="107" spans="1:51" s="98" customFormat="1" ht="24" hidden="1" customHeight="1">
      <c r="A107" s="110">
        <v>56</v>
      </c>
      <c r="B107" s="111" t="str">
        <f t="shared" si="22"/>
        <v/>
      </c>
      <c r="C107" s="110" t="str">
        <f t="shared" si="23"/>
        <v/>
      </c>
      <c r="D107" s="110" t="str">
        <f t="shared" si="24"/>
        <v/>
      </c>
      <c r="E107" s="110" t="str">
        <f t="shared" si="25"/>
        <v/>
      </c>
      <c r="F107" s="112" t="e">
        <f>IF(VLOOKUP($O107,'R03研修事業一覧'!$1:$1048576,4,0)="","",VLOOKUP($O107,'R03研修事業一覧'!$1:$1048576,4,0))</f>
        <v>#N/A</v>
      </c>
      <c r="G107" s="110">
        <f>IF(O107="",0,MATCH(V107,'R03研修事業一覧'!$N:$N,0)-1)</f>
        <v>0</v>
      </c>
      <c r="H107" s="112" t="str">
        <f>IF(O107="","",VLOOKUP(E107,'R03研修事業一覧'!$1:$1048576,5,0))</f>
        <v/>
      </c>
      <c r="I107" s="112" t="str">
        <f t="shared" si="26"/>
        <v/>
      </c>
      <c r="J107" s="112" t="str">
        <f>IF(I107="","",(VLOOKUP(I107,'R03研修事業一覧'!C:AE,8,0)))&amp;""</f>
        <v/>
      </c>
      <c r="K107" s="112" t="e">
        <f>IF(VLOOKUP(I107,'R03研修事業一覧'!C:AE,5,0)=0,VLOOKUP(I107,'R03研修事業一覧'!C:AE,6,0),"")&amp;""</f>
        <v>#N/A</v>
      </c>
      <c r="L107" s="112" t="e">
        <f>IF(VLOOKUP(I107,'R03研修事業一覧'!$C:$AC,14,0)="","",VLOOKUP(I107,'R03研修事業一覧'!$C:$AC,14,0))</f>
        <v>#N/A</v>
      </c>
      <c r="M107" s="112" t="str">
        <f t="shared" si="27"/>
        <v/>
      </c>
      <c r="N107" s="160"/>
      <c r="O107" s="277"/>
      <c r="P107" s="310" t="str">
        <f t="shared" si="28"/>
        <v/>
      </c>
      <c r="Q107" s="311"/>
      <c r="R107" s="311"/>
      <c r="S107" s="311"/>
      <c r="T107" s="311"/>
      <c r="U107" s="312"/>
      <c r="V107" s="278" t="str">
        <f t="shared" si="29"/>
        <v/>
      </c>
      <c r="W107" s="300" t="str">
        <f t="shared" si="30"/>
        <v/>
      </c>
      <c r="X107" s="301"/>
      <c r="Y107" s="300"/>
      <c r="Z107" s="305"/>
      <c r="AA107" s="301"/>
      <c r="AB107" s="300"/>
      <c r="AC107" s="301"/>
      <c r="AD107" s="300" t="str">
        <f t="shared" si="31"/>
        <v/>
      </c>
      <c r="AE107" s="301"/>
      <c r="AF107" s="302" t="str">
        <f t="shared" si="32"/>
        <v/>
      </c>
      <c r="AG107" s="303"/>
      <c r="AH107" s="303"/>
      <c r="AI107" s="303"/>
      <c r="AJ107" s="303"/>
      <c r="AK107" s="303"/>
      <c r="AL107" s="303"/>
      <c r="AM107" s="304"/>
      <c r="AN107" s="79"/>
      <c r="AO107" s="80"/>
      <c r="AP107" s="80"/>
      <c r="AQ107" s="81"/>
      <c r="AR107" s="81"/>
      <c r="AS107" s="80"/>
      <c r="AT107" s="80"/>
      <c r="AY107" s="113"/>
    </row>
    <row r="108" spans="1:51" s="98" customFormat="1" ht="24" hidden="1" customHeight="1">
      <c r="A108" s="110">
        <v>57</v>
      </c>
      <c r="B108" s="111" t="str">
        <f t="shared" si="22"/>
        <v/>
      </c>
      <c r="C108" s="110" t="str">
        <f t="shared" si="23"/>
        <v/>
      </c>
      <c r="D108" s="110" t="str">
        <f t="shared" si="24"/>
        <v/>
      </c>
      <c r="E108" s="110" t="str">
        <f t="shared" si="25"/>
        <v/>
      </c>
      <c r="F108" s="112" t="e">
        <f>IF(VLOOKUP($O108,'R03研修事業一覧'!$1:$1048576,4,0)="","",VLOOKUP($O108,'R03研修事業一覧'!$1:$1048576,4,0))</f>
        <v>#N/A</v>
      </c>
      <c r="G108" s="110">
        <f>IF(O108="",0,MATCH(V108,'R03研修事業一覧'!$N:$N,0)-1)</f>
        <v>0</v>
      </c>
      <c r="H108" s="112" t="str">
        <f>IF(O108="","",VLOOKUP(E108,'R03研修事業一覧'!$1:$1048576,5,0))</f>
        <v/>
      </c>
      <c r="I108" s="112" t="str">
        <f t="shared" si="26"/>
        <v/>
      </c>
      <c r="J108" s="112" t="str">
        <f>IF(I108="","",(VLOOKUP(I108,'R03研修事業一覧'!C:AE,8,0)))&amp;""</f>
        <v/>
      </c>
      <c r="K108" s="112" t="e">
        <f>IF(VLOOKUP(I108,'R03研修事業一覧'!C:AE,5,0)=0,VLOOKUP(I108,'R03研修事業一覧'!C:AE,6,0),"")&amp;""</f>
        <v>#N/A</v>
      </c>
      <c r="L108" s="112" t="e">
        <f>IF(VLOOKUP(I108,'R03研修事業一覧'!$C:$AC,14,0)="","",VLOOKUP(I108,'R03研修事業一覧'!$C:$AC,14,0))</f>
        <v>#N/A</v>
      </c>
      <c r="M108" s="112" t="str">
        <f t="shared" si="27"/>
        <v/>
      </c>
      <c r="N108" s="160"/>
      <c r="O108" s="277"/>
      <c r="P108" s="310" t="str">
        <f t="shared" si="28"/>
        <v/>
      </c>
      <c r="Q108" s="311"/>
      <c r="R108" s="311"/>
      <c r="S108" s="311"/>
      <c r="T108" s="311"/>
      <c r="U108" s="312"/>
      <c r="V108" s="278" t="str">
        <f t="shared" si="29"/>
        <v/>
      </c>
      <c r="W108" s="300" t="str">
        <f t="shared" si="30"/>
        <v/>
      </c>
      <c r="X108" s="301"/>
      <c r="Y108" s="300"/>
      <c r="Z108" s="305"/>
      <c r="AA108" s="301"/>
      <c r="AB108" s="300"/>
      <c r="AC108" s="301"/>
      <c r="AD108" s="300" t="str">
        <f t="shared" si="31"/>
        <v/>
      </c>
      <c r="AE108" s="301"/>
      <c r="AF108" s="302" t="str">
        <f t="shared" si="32"/>
        <v/>
      </c>
      <c r="AG108" s="303"/>
      <c r="AH108" s="303"/>
      <c r="AI108" s="303"/>
      <c r="AJ108" s="303"/>
      <c r="AK108" s="303"/>
      <c r="AL108" s="303"/>
      <c r="AM108" s="304"/>
      <c r="AN108" s="79"/>
      <c r="AO108" s="80"/>
      <c r="AP108" s="80"/>
      <c r="AQ108" s="81"/>
      <c r="AR108" s="81"/>
      <c r="AS108" s="80"/>
      <c r="AT108" s="80"/>
      <c r="AY108" s="113"/>
    </row>
    <row r="109" spans="1:51" s="98" customFormat="1" ht="24" hidden="1" customHeight="1">
      <c r="A109" s="110">
        <v>58</v>
      </c>
      <c r="B109" s="111" t="str">
        <f t="shared" si="22"/>
        <v/>
      </c>
      <c r="C109" s="110" t="str">
        <f t="shared" si="23"/>
        <v/>
      </c>
      <c r="D109" s="110" t="str">
        <f t="shared" si="24"/>
        <v/>
      </c>
      <c r="E109" s="110" t="str">
        <f t="shared" si="25"/>
        <v/>
      </c>
      <c r="F109" s="112" t="e">
        <f>IF(VLOOKUP($O109,'R03研修事業一覧'!$1:$1048576,4,0)="","",VLOOKUP($O109,'R03研修事業一覧'!$1:$1048576,4,0))</f>
        <v>#N/A</v>
      </c>
      <c r="G109" s="110">
        <f>IF(O109="",0,MATCH(V109,'R03研修事業一覧'!$N:$N,0)-1)</f>
        <v>0</v>
      </c>
      <c r="H109" s="112" t="str">
        <f>IF(O109="","",VLOOKUP(E109,'R03研修事業一覧'!$1:$1048576,5,0))</f>
        <v/>
      </c>
      <c r="I109" s="112" t="str">
        <f t="shared" si="26"/>
        <v/>
      </c>
      <c r="J109" s="112" t="str">
        <f>IF(I109="","",(VLOOKUP(I109,'R03研修事業一覧'!C:AE,8,0)))&amp;""</f>
        <v/>
      </c>
      <c r="K109" s="112" t="e">
        <f>IF(VLOOKUP(I109,'R03研修事業一覧'!C:AE,5,0)=0,VLOOKUP(I109,'R03研修事業一覧'!C:AE,6,0),"")&amp;""</f>
        <v>#N/A</v>
      </c>
      <c r="L109" s="112" t="e">
        <f>IF(VLOOKUP(I109,'R03研修事業一覧'!$C:$AC,14,0)="","",VLOOKUP(I109,'R03研修事業一覧'!$C:$AC,14,0))</f>
        <v>#N/A</v>
      </c>
      <c r="M109" s="112" t="str">
        <f t="shared" si="27"/>
        <v/>
      </c>
      <c r="N109" s="160"/>
      <c r="O109" s="277"/>
      <c r="P109" s="310" t="str">
        <f t="shared" si="28"/>
        <v/>
      </c>
      <c r="Q109" s="311"/>
      <c r="R109" s="311"/>
      <c r="S109" s="311"/>
      <c r="T109" s="311"/>
      <c r="U109" s="312"/>
      <c r="V109" s="278" t="str">
        <f t="shared" si="29"/>
        <v/>
      </c>
      <c r="W109" s="300" t="str">
        <f t="shared" si="30"/>
        <v/>
      </c>
      <c r="X109" s="301"/>
      <c r="Y109" s="300"/>
      <c r="Z109" s="305"/>
      <c r="AA109" s="301"/>
      <c r="AB109" s="300"/>
      <c r="AC109" s="301"/>
      <c r="AD109" s="300" t="str">
        <f t="shared" si="31"/>
        <v/>
      </c>
      <c r="AE109" s="301"/>
      <c r="AF109" s="302" t="str">
        <f t="shared" si="32"/>
        <v/>
      </c>
      <c r="AG109" s="303"/>
      <c r="AH109" s="303"/>
      <c r="AI109" s="303"/>
      <c r="AJ109" s="303"/>
      <c r="AK109" s="303"/>
      <c r="AL109" s="303"/>
      <c r="AM109" s="304"/>
      <c r="AN109" s="79"/>
      <c r="AO109" s="80"/>
      <c r="AP109" s="80"/>
      <c r="AQ109" s="81"/>
      <c r="AR109" s="81"/>
      <c r="AS109" s="80"/>
      <c r="AT109" s="80"/>
      <c r="AY109" s="113"/>
    </row>
    <row r="110" spans="1:51" s="98" customFormat="1" ht="24" hidden="1" customHeight="1">
      <c r="A110" s="110">
        <v>59</v>
      </c>
      <c r="B110" s="111" t="str">
        <f t="shared" si="22"/>
        <v/>
      </c>
      <c r="C110" s="110" t="str">
        <f t="shared" si="23"/>
        <v/>
      </c>
      <c r="D110" s="110" t="str">
        <f t="shared" si="24"/>
        <v/>
      </c>
      <c r="E110" s="110" t="str">
        <f t="shared" si="25"/>
        <v/>
      </c>
      <c r="F110" s="112" t="e">
        <f>IF(VLOOKUP($O110,'R03研修事業一覧'!$1:$1048576,4,0)="","",VLOOKUP($O110,'R03研修事業一覧'!$1:$1048576,4,0))</f>
        <v>#N/A</v>
      </c>
      <c r="G110" s="110">
        <f>IF(O110="",0,MATCH(V110,'R03研修事業一覧'!$N:$N,0)-1)</f>
        <v>0</v>
      </c>
      <c r="H110" s="112" t="str">
        <f>IF(O110="","",VLOOKUP(E110,'R03研修事業一覧'!$1:$1048576,5,0))</f>
        <v/>
      </c>
      <c r="I110" s="112" t="str">
        <f t="shared" si="26"/>
        <v/>
      </c>
      <c r="J110" s="112" t="str">
        <f>IF(I110="","",(VLOOKUP(I110,'R03研修事業一覧'!C:AE,8,0)))&amp;""</f>
        <v/>
      </c>
      <c r="K110" s="112" t="e">
        <f>IF(VLOOKUP(I110,'R03研修事業一覧'!C:AE,5,0)=0,VLOOKUP(I110,'R03研修事業一覧'!C:AE,6,0),"")&amp;""</f>
        <v>#N/A</v>
      </c>
      <c r="L110" s="112" t="e">
        <f>IF(VLOOKUP(I110,'R03研修事業一覧'!$C:$AC,14,0)="","",VLOOKUP(I110,'R03研修事業一覧'!$C:$AC,14,0))</f>
        <v>#N/A</v>
      </c>
      <c r="M110" s="112" t="str">
        <f t="shared" si="27"/>
        <v/>
      </c>
      <c r="N110" s="160"/>
      <c r="O110" s="277"/>
      <c r="P110" s="310" t="str">
        <f t="shared" si="28"/>
        <v/>
      </c>
      <c r="Q110" s="311"/>
      <c r="R110" s="311"/>
      <c r="S110" s="311"/>
      <c r="T110" s="311"/>
      <c r="U110" s="312"/>
      <c r="V110" s="278" t="str">
        <f t="shared" si="29"/>
        <v/>
      </c>
      <c r="W110" s="300" t="str">
        <f t="shared" si="30"/>
        <v/>
      </c>
      <c r="X110" s="301"/>
      <c r="Y110" s="300"/>
      <c r="Z110" s="305"/>
      <c r="AA110" s="301"/>
      <c r="AB110" s="300"/>
      <c r="AC110" s="301"/>
      <c r="AD110" s="300" t="str">
        <f t="shared" si="31"/>
        <v/>
      </c>
      <c r="AE110" s="301"/>
      <c r="AF110" s="302" t="str">
        <f t="shared" si="32"/>
        <v/>
      </c>
      <c r="AG110" s="303"/>
      <c r="AH110" s="303"/>
      <c r="AI110" s="303"/>
      <c r="AJ110" s="303"/>
      <c r="AK110" s="303"/>
      <c r="AL110" s="303"/>
      <c r="AM110" s="304"/>
      <c r="AN110" s="79"/>
      <c r="AO110" s="80"/>
      <c r="AP110" s="80"/>
      <c r="AQ110" s="81"/>
      <c r="AR110" s="81"/>
      <c r="AS110" s="80"/>
      <c r="AT110" s="80"/>
      <c r="AY110" s="113"/>
    </row>
    <row r="111" spans="1:51" s="98" customFormat="1" ht="24" hidden="1" customHeight="1">
      <c r="A111" s="110">
        <v>60</v>
      </c>
      <c r="B111" s="111" t="str">
        <f t="shared" si="22"/>
        <v/>
      </c>
      <c r="C111" s="110" t="str">
        <f t="shared" si="23"/>
        <v/>
      </c>
      <c r="D111" s="110" t="str">
        <f t="shared" si="24"/>
        <v/>
      </c>
      <c r="E111" s="110" t="str">
        <f t="shared" si="25"/>
        <v/>
      </c>
      <c r="F111" s="112" t="e">
        <f>IF(VLOOKUP($O111,'R03研修事業一覧'!$1:$1048576,4,0)="","",VLOOKUP($O111,'R03研修事業一覧'!$1:$1048576,4,0))</f>
        <v>#N/A</v>
      </c>
      <c r="G111" s="110">
        <f>IF(O111="",0,MATCH(V111,'R03研修事業一覧'!$N:$N,0)-1)</f>
        <v>0</v>
      </c>
      <c r="H111" s="112" t="str">
        <f>IF(O111="","",VLOOKUP(E111,'R03研修事業一覧'!$1:$1048576,5,0))</f>
        <v/>
      </c>
      <c r="I111" s="112" t="str">
        <f t="shared" si="26"/>
        <v/>
      </c>
      <c r="J111" s="112" t="str">
        <f>IF(I111="","",(VLOOKUP(I111,'R03研修事業一覧'!C:AE,8,0)))&amp;""</f>
        <v/>
      </c>
      <c r="K111" s="112" t="e">
        <f>IF(VLOOKUP(I111,'R03研修事業一覧'!C:AE,5,0)=0,VLOOKUP(I111,'R03研修事業一覧'!C:AE,6,0),"")&amp;""</f>
        <v>#N/A</v>
      </c>
      <c r="L111" s="112" t="e">
        <f>IF(VLOOKUP(I111,'R03研修事業一覧'!$C:$AC,14,0)="","",VLOOKUP(I111,'R03研修事業一覧'!$C:$AC,14,0))</f>
        <v>#N/A</v>
      </c>
      <c r="M111" s="112" t="str">
        <f t="shared" si="27"/>
        <v/>
      </c>
      <c r="N111" s="160"/>
      <c r="O111" s="277"/>
      <c r="P111" s="310" t="str">
        <f t="shared" si="28"/>
        <v/>
      </c>
      <c r="Q111" s="311"/>
      <c r="R111" s="311"/>
      <c r="S111" s="311"/>
      <c r="T111" s="311"/>
      <c r="U111" s="312"/>
      <c r="V111" s="278" t="str">
        <f t="shared" si="29"/>
        <v/>
      </c>
      <c r="W111" s="300" t="str">
        <f t="shared" si="30"/>
        <v/>
      </c>
      <c r="X111" s="301"/>
      <c r="Y111" s="300"/>
      <c r="Z111" s="305"/>
      <c r="AA111" s="301"/>
      <c r="AB111" s="300"/>
      <c r="AC111" s="301"/>
      <c r="AD111" s="300" t="str">
        <f t="shared" si="31"/>
        <v/>
      </c>
      <c r="AE111" s="301"/>
      <c r="AF111" s="302" t="str">
        <f t="shared" si="32"/>
        <v/>
      </c>
      <c r="AG111" s="303"/>
      <c r="AH111" s="303"/>
      <c r="AI111" s="303"/>
      <c r="AJ111" s="303"/>
      <c r="AK111" s="303"/>
      <c r="AL111" s="303"/>
      <c r="AM111" s="304"/>
      <c r="AN111" s="79"/>
      <c r="AO111" s="80"/>
      <c r="AP111" s="80"/>
      <c r="AQ111" s="81"/>
      <c r="AR111" s="81"/>
      <c r="AS111" s="80"/>
      <c r="AT111" s="80"/>
      <c r="AY111" s="113"/>
    </row>
    <row r="112" spans="1:51" s="98" customFormat="1" ht="24" hidden="1" customHeight="1">
      <c r="A112" s="110">
        <v>61</v>
      </c>
      <c r="B112" s="111" t="str">
        <f t="shared" si="22"/>
        <v/>
      </c>
      <c r="C112" s="110" t="str">
        <f t="shared" si="23"/>
        <v/>
      </c>
      <c r="D112" s="110" t="str">
        <f t="shared" si="24"/>
        <v/>
      </c>
      <c r="E112" s="110" t="str">
        <f t="shared" si="25"/>
        <v/>
      </c>
      <c r="F112" s="112" t="e">
        <f>IF(VLOOKUP($O112,'R03研修事業一覧'!$1:$1048576,4,0)="","",VLOOKUP($O112,'R03研修事業一覧'!$1:$1048576,4,0))</f>
        <v>#N/A</v>
      </c>
      <c r="G112" s="110">
        <f>IF(O112="",0,MATCH(V112,'R03研修事業一覧'!$N:$N,0)-1)</f>
        <v>0</v>
      </c>
      <c r="H112" s="112" t="str">
        <f>IF(O112="","",VLOOKUP(E112,'R03研修事業一覧'!$1:$1048576,5,0))</f>
        <v/>
      </c>
      <c r="I112" s="112" t="str">
        <f t="shared" si="26"/>
        <v/>
      </c>
      <c r="J112" s="112" t="str">
        <f>IF(I112="","",(VLOOKUP(I112,'R03研修事業一覧'!C:AE,8,0)))&amp;""</f>
        <v/>
      </c>
      <c r="K112" s="112" t="e">
        <f>IF(VLOOKUP(I112,'R03研修事業一覧'!C:AE,5,0)=0,VLOOKUP(I112,'R03研修事業一覧'!C:AE,6,0),"")&amp;""</f>
        <v>#N/A</v>
      </c>
      <c r="L112" s="112" t="e">
        <f>IF(VLOOKUP(I112,'R03研修事業一覧'!$C:$AC,14,0)="","",VLOOKUP(I112,'R03研修事業一覧'!$C:$AC,14,0))</f>
        <v>#N/A</v>
      </c>
      <c r="M112" s="112" t="str">
        <f t="shared" si="27"/>
        <v/>
      </c>
      <c r="N112" s="160"/>
      <c r="O112" s="277"/>
      <c r="P112" s="310" t="str">
        <f t="shared" si="28"/>
        <v/>
      </c>
      <c r="Q112" s="311"/>
      <c r="R112" s="311"/>
      <c r="S112" s="311"/>
      <c r="T112" s="311"/>
      <c r="U112" s="312"/>
      <c r="V112" s="278" t="str">
        <f t="shared" si="29"/>
        <v/>
      </c>
      <c r="W112" s="300" t="str">
        <f t="shared" si="30"/>
        <v/>
      </c>
      <c r="X112" s="301"/>
      <c r="Y112" s="300"/>
      <c r="Z112" s="305"/>
      <c r="AA112" s="301"/>
      <c r="AB112" s="300"/>
      <c r="AC112" s="301"/>
      <c r="AD112" s="300" t="str">
        <f t="shared" si="31"/>
        <v/>
      </c>
      <c r="AE112" s="301"/>
      <c r="AF112" s="302" t="str">
        <f t="shared" si="32"/>
        <v/>
      </c>
      <c r="AG112" s="303"/>
      <c r="AH112" s="303"/>
      <c r="AI112" s="303"/>
      <c r="AJ112" s="303"/>
      <c r="AK112" s="303"/>
      <c r="AL112" s="303"/>
      <c r="AM112" s="304"/>
      <c r="AN112" s="79"/>
      <c r="AO112" s="80"/>
      <c r="AP112" s="80"/>
      <c r="AQ112" s="81"/>
      <c r="AR112" s="81"/>
      <c r="AS112" s="80"/>
      <c r="AT112" s="80"/>
      <c r="AY112" s="113"/>
    </row>
    <row r="113" spans="1:51" s="98" customFormat="1" ht="24" hidden="1" customHeight="1">
      <c r="A113" s="110">
        <v>62</v>
      </c>
      <c r="B113" s="111" t="str">
        <f t="shared" si="22"/>
        <v/>
      </c>
      <c r="C113" s="110" t="str">
        <f t="shared" si="23"/>
        <v/>
      </c>
      <c r="D113" s="110" t="str">
        <f t="shared" si="24"/>
        <v/>
      </c>
      <c r="E113" s="110" t="str">
        <f t="shared" si="25"/>
        <v/>
      </c>
      <c r="F113" s="112" t="e">
        <f>IF(VLOOKUP($O113,'R03研修事業一覧'!$1:$1048576,4,0)="","",VLOOKUP($O113,'R03研修事業一覧'!$1:$1048576,4,0))</f>
        <v>#N/A</v>
      </c>
      <c r="G113" s="110">
        <f>IF(O113="",0,MATCH(V113,'R03研修事業一覧'!$N:$N,0)-1)</f>
        <v>0</v>
      </c>
      <c r="H113" s="112" t="str">
        <f>IF(O113="","",VLOOKUP(E113,'R03研修事業一覧'!$1:$1048576,5,0))</f>
        <v/>
      </c>
      <c r="I113" s="112" t="str">
        <f t="shared" si="26"/>
        <v/>
      </c>
      <c r="J113" s="112" t="str">
        <f>IF(I113="","",(VLOOKUP(I113,'R03研修事業一覧'!C:AE,8,0)))&amp;""</f>
        <v/>
      </c>
      <c r="K113" s="112" t="e">
        <f>IF(VLOOKUP(I113,'R03研修事業一覧'!C:AE,5,0)=0,VLOOKUP(I113,'R03研修事業一覧'!C:AE,6,0),"")&amp;""</f>
        <v>#N/A</v>
      </c>
      <c r="L113" s="112" t="e">
        <f>IF(VLOOKUP(I113,'R03研修事業一覧'!$C:$AC,14,0)="","",VLOOKUP(I113,'R03研修事業一覧'!$C:$AC,14,0))</f>
        <v>#N/A</v>
      </c>
      <c r="M113" s="112" t="str">
        <f t="shared" si="27"/>
        <v/>
      </c>
      <c r="N113" s="160"/>
      <c r="O113" s="277"/>
      <c r="P113" s="310" t="str">
        <f t="shared" si="28"/>
        <v/>
      </c>
      <c r="Q113" s="311"/>
      <c r="R113" s="311"/>
      <c r="S113" s="311"/>
      <c r="T113" s="311"/>
      <c r="U113" s="312"/>
      <c r="V113" s="278" t="str">
        <f t="shared" si="29"/>
        <v/>
      </c>
      <c r="W113" s="300" t="str">
        <f t="shared" si="30"/>
        <v/>
      </c>
      <c r="X113" s="301"/>
      <c r="Y113" s="300"/>
      <c r="Z113" s="305"/>
      <c r="AA113" s="301"/>
      <c r="AB113" s="300"/>
      <c r="AC113" s="301"/>
      <c r="AD113" s="300" t="str">
        <f t="shared" si="31"/>
        <v/>
      </c>
      <c r="AE113" s="301"/>
      <c r="AF113" s="302" t="str">
        <f t="shared" si="32"/>
        <v/>
      </c>
      <c r="AG113" s="303"/>
      <c r="AH113" s="303"/>
      <c r="AI113" s="303"/>
      <c r="AJ113" s="303"/>
      <c r="AK113" s="303"/>
      <c r="AL113" s="303"/>
      <c r="AM113" s="304"/>
      <c r="AN113" s="79"/>
      <c r="AO113" s="80"/>
      <c r="AP113" s="80"/>
      <c r="AQ113" s="81"/>
      <c r="AR113" s="81"/>
      <c r="AS113" s="80"/>
      <c r="AT113" s="80"/>
      <c r="AY113" s="113"/>
    </row>
    <row r="114" spans="1:51" s="98" customFormat="1" ht="24" hidden="1" customHeight="1">
      <c r="A114" s="110">
        <v>63</v>
      </c>
      <c r="B114" s="111" t="str">
        <f t="shared" si="22"/>
        <v/>
      </c>
      <c r="C114" s="110" t="str">
        <f t="shared" si="23"/>
        <v/>
      </c>
      <c r="D114" s="110" t="str">
        <f t="shared" si="24"/>
        <v/>
      </c>
      <c r="E114" s="110" t="str">
        <f t="shared" si="25"/>
        <v/>
      </c>
      <c r="F114" s="112" t="e">
        <f>IF(VLOOKUP($O114,'R03研修事業一覧'!$1:$1048576,4,0)="","",VLOOKUP($O114,'R03研修事業一覧'!$1:$1048576,4,0))</f>
        <v>#N/A</v>
      </c>
      <c r="G114" s="110">
        <f>IF(O114="",0,MATCH(V114,'R03研修事業一覧'!$N:$N,0)-1)</f>
        <v>0</v>
      </c>
      <c r="H114" s="112" t="str">
        <f>IF(O114="","",VLOOKUP(E114,'R03研修事業一覧'!$1:$1048576,5,0))</f>
        <v/>
      </c>
      <c r="I114" s="112" t="str">
        <f t="shared" si="26"/>
        <v/>
      </c>
      <c r="J114" s="112" t="str">
        <f>IF(I114="","",(VLOOKUP(I114,'R03研修事業一覧'!C:AE,8,0)))&amp;""</f>
        <v/>
      </c>
      <c r="K114" s="112" t="e">
        <f>IF(VLOOKUP(I114,'R03研修事業一覧'!C:AE,5,0)=0,VLOOKUP(I114,'R03研修事業一覧'!C:AE,6,0),"")&amp;""</f>
        <v>#N/A</v>
      </c>
      <c r="L114" s="112" t="e">
        <f>IF(VLOOKUP(I114,'R03研修事業一覧'!$C:$AC,14,0)="","",VLOOKUP(I114,'R03研修事業一覧'!$C:$AC,14,0))</f>
        <v>#N/A</v>
      </c>
      <c r="M114" s="112" t="str">
        <f t="shared" si="27"/>
        <v/>
      </c>
      <c r="N114" s="160"/>
      <c r="O114" s="277"/>
      <c r="P114" s="310" t="str">
        <f t="shared" si="28"/>
        <v/>
      </c>
      <c r="Q114" s="311"/>
      <c r="R114" s="311"/>
      <c r="S114" s="311"/>
      <c r="T114" s="311"/>
      <c r="U114" s="312"/>
      <c r="V114" s="278" t="str">
        <f t="shared" si="29"/>
        <v/>
      </c>
      <c r="W114" s="300" t="str">
        <f t="shared" si="30"/>
        <v/>
      </c>
      <c r="X114" s="301"/>
      <c r="Y114" s="300"/>
      <c r="Z114" s="305"/>
      <c r="AA114" s="301"/>
      <c r="AB114" s="300"/>
      <c r="AC114" s="301"/>
      <c r="AD114" s="300" t="str">
        <f t="shared" si="31"/>
        <v/>
      </c>
      <c r="AE114" s="301"/>
      <c r="AF114" s="302" t="str">
        <f t="shared" si="32"/>
        <v/>
      </c>
      <c r="AG114" s="303"/>
      <c r="AH114" s="303"/>
      <c r="AI114" s="303"/>
      <c r="AJ114" s="303"/>
      <c r="AK114" s="303"/>
      <c r="AL114" s="303"/>
      <c r="AM114" s="304"/>
      <c r="AN114" s="79"/>
      <c r="AO114" s="80"/>
      <c r="AP114" s="80"/>
      <c r="AQ114" s="81"/>
      <c r="AR114" s="81"/>
      <c r="AS114" s="80"/>
      <c r="AT114" s="80"/>
      <c r="AY114" s="113"/>
    </row>
    <row r="115" spans="1:51" s="98" customFormat="1" ht="24" hidden="1" customHeight="1">
      <c r="A115" s="110">
        <v>64</v>
      </c>
      <c r="B115" s="111" t="str">
        <f t="shared" si="22"/>
        <v/>
      </c>
      <c r="C115" s="110" t="str">
        <f t="shared" si="23"/>
        <v/>
      </c>
      <c r="D115" s="110" t="str">
        <f t="shared" si="24"/>
        <v/>
      </c>
      <c r="E115" s="110" t="str">
        <f t="shared" si="25"/>
        <v/>
      </c>
      <c r="F115" s="112" t="e">
        <f>IF(VLOOKUP($O115,'R03研修事業一覧'!$1:$1048576,4,0)="","",VLOOKUP($O115,'R03研修事業一覧'!$1:$1048576,4,0))</f>
        <v>#N/A</v>
      </c>
      <c r="G115" s="110">
        <f>IF(O115="",0,MATCH(V115,'R03研修事業一覧'!$N:$N,0)-1)</f>
        <v>0</v>
      </c>
      <c r="H115" s="112" t="str">
        <f>IF(O115="","",VLOOKUP(E115,'R03研修事業一覧'!$1:$1048576,5,0))</f>
        <v/>
      </c>
      <c r="I115" s="112" t="str">
        <f t="shared" si="26"/>
        <v/>
      </c>
      <c r="J115" s="112" t="str">
        <f>IF(I115="","",(VLOOKUP(I115,'R03研修事業一覧'!C:AE,8,0)))&amp;""</f>
        <v/>
      </c>
      <c r="K115" s="112" t="e">
        <f>IF(VLOOKUP(I115,'R03研修事業一覧'!C:AE,5,0)=0,VLOOKUP(I115,'R03研修事業一覧'!C:AE,6,0),"")&amp;""</f>
        <v>#N/A</v>
      </c>
      <c r="L115" s="112" t="e">
        <f>IF(VLOOKUP(I115,'R03研修事業一覧'!$C:$AC,14,0)="","",VLOOKUP(I115,'R03研修事業一覧'!$C:$AC,14,0))</f>
        <v>#N/A</v>
      </c>
      <c r="M115" s="112" t="str">
        <f t="shared" si="27"/>
        <v/>
      </c>
      <c r="N115" s="160"/>
      <c r="O115" s="277"/>
      <c r="P115" s="310" t="str">
        <f t="shared" si="28"/>
        <v/>
      </c>
      <c r="Q115" s="311"/>
      <c r="R115" s="311"/>
      <c r="S115" s="311"/>
      <c r="T115" s="311"/>
      <c r="U115" s="312"/>
      <c r="V115" s="278" t="str">
        <f t="shared" si="29"/>
        <v/>
      </c>
      <c r="W115" s="300" t="str">
        <f t="shared" si="30"/>
        <v/>
      </c>
      <c r="X115" s="301"/>
      <c r="Y115" s="300"/>
      <c r="Z115" s="305"/>
      <c r="AA115" s="301"/>
      <c r="AB115" s="300"/>
      <c r="AC115" s="301"/>
      <c r="AD115" s="300" t="str">
        <f t="shared" si="31"/>
        <v/>
      </c>
      <c r="AE115" s="301"/>
      <c r="AF115" s="302" t="str">
        <f t="shared" si="32"/>
        <v/>
      </c>
      <c r="AG115" s="303"/>
      <c r="AH115" s="303"/>
      <c r="AI115" s="303"/>
      <c r="AJ115" s="303"/>
      <c r="AK115" s="303"/>
      <c r="AL115" s="303"/>
      <c r="AM115" s="304"/>
      <c r="AN115" s="79"/>
      <c r="AO115" s="80"/>
      <c r="AP115" s="80"/>
      <c r="AQ115" s="81"/>
      <c r="AR115" s="81"/>
      <c r="AS115" s="80"/>
      <c r="AT115" s="80"/>
      <c r="AY115" s="113"/>
    </row>
    <row r="116" spans="1:51" s="98" customFormat="1" ht="24" hidden="1" customHeight="1">
      <c r="A116" s="110">
        <v>65</v>
      </c>
      <c r="B116" s="111" t="str">
        <f t="shared" si="22"/>
        <v/>
      </c>
      <c r="C116" s="110" t="str">
        <f t="shared" si="23"/>
        <v/>
      </c>
      <c r="D116" s="110" t="str">
        <f t="shared" si="24"/>
        <v/>
      </c>
      <c r="E116" s="110" t="str">
        <f t="shared" si="25"/>
        <v/>
      </c>
      <c r="F116" s="112" t="e">
        <f>IF(VLOOKUP($O116,'R03研修事業一覧'!$1:$1048576,4,0)="","",VLOOKUP($O116,'R03研修事業一覧'!$1:$1048576,4,0))</f>
        <v>#N/A</v>
      </c>
      <c r="G116" s="110">
        <f>IF(O116="",0,MATCH(V116,'R03研修事業一覧'!$N:$N,0)-1)</f>
        <v>0</v>
      </c>
      <c r="H116" s="112" t="str">
        <f>IF(O116="","",VLOOKUP(E116,'R03研修事業一覧'!$1:$1048576,5,0))</f>
        <v/>
      </c>
      <c r="I116" s="112" t="str">
        <f t="shared" si="26"/>
        <v/>
      </c>
      <c r="J116" s="112" t="str">
        <f>IF(I116="","",(VLOOKUP(I116,'R03研修事業一覧'!C:AE,8,0)))&amp;""</f>
        <v/>
      </c>
      <c r="K116" s="112" t="e">
        <f>IF(VLOOKUP(I116,'R03研修事業一覧'!C:AE,5,0)=0,VLOOKUP(I116,'R03研修事業一覧'!C:AE,6,0),"")&amp;""</f>
        <v>#N/A</v>
      </c>
      <c r="L116" s="112" t="e">
        <f>IF(VLOOKUP(I116,'R03研修事業一覧'!$C:$AC,14,0)="","",VLOOKUP(I116,'R03研修事業一覧'!$C:$AC,14,0))</f>
        <v>#N/A</v>
      </c>
      <c r="M116" s="112" t="str">
        <f t="shared" si="27"/>
        <v/>
      </c>
      <c r="N116" s="160"/>
      <c r="O116" s="277"/>
      <c r="P116" s="310" t="str">
        <f t="shared" si="28"/>
        <v/>
      </c>
      <c r="Q116" s="311"/>
      <c r="R116" s="311"/>
      <c r="S116" s="311"/>
      <c r="T116" s="311"/>
      <c r="U116" s="312"/>
      <c r="V116" s="278" t="str">
        <f t="shared" si="29"/>
        <v/>
      </c>
      <c r="W116" s="300" t="str">
        <f t="shared" si="30"/>
        <v/>
      </c>
      <c r="X116" s="301"/>
      <c r="Y116" s="300"/>
      <c r="Z116" s="305"/>
      <c r="AA116" s="301"/>
      <c r="AB116" s="300"/>
      <c r="AC116" s="301"/>
      <c r="AD116" s="300" t="str">
        <f t="shared" si="31"/>
        <v/>
      </c>
      <c r="AE116" s="301"/>
      <c r="AF116" s="302" t="str">
        <f t="shared" si="32"/>
        <v/>
      </c>
      <c r="AG116" s="303"/>
      <c r="AH116" s="303"/>
      <c r="AI116" s="303"/>
      <c r="AJ116" s="303"/>
      <c r="AK116" s="303"/>
      <c r="AL116" s="303"/>
      <c r="AM116" s="304"/>
      <c r="AN116" s="79"/>
      <c r="AO116" s="80"/>
      <c r="AP116" s="80"/>
      <c r="AQ116" s="81"/>
      <c r="AR116" s="81"/>
      <c r="AS116" s="80"/>
      <c r="AT116" s="80"/>
      <c r="AY116" s="113"/>
    </row>
    <row r="117" spans="1:51" s="98" customFormat="1" ht="24" hidden="1" customHeight="1">
      <c r="A117" s="110">
        <v>66</v>
      </c>
      <c r="B117" s="111" t="str">
        <f t="shared" si="22"/>
        <v/>
      </c>
      <c r="C117" s="110" t="str">
        <f t="shared" si="23"/>
        <v/>
      </c>
      <c r="D117" s="110" t="str">
        <f t="shared" si="24"/>
        <v/>
      </c>
      <c r="E117" s="110" t="str">
        <f t="shared" si="25"/>
        <v/>
      </c>
      <c r="F117" s="112" t="e">
        <f>IF(VLOOKUP($O117,'R03研修事業一覧'!$1:$1048576,4,0)="","",VLOOKUP($O117,'R03研修事業一覧'!$1:$1048576,4,0))</f>
        <v>#N/A</v>
      </c>
      <c r="G117" s="110">
        <f>IF(O117="",0,MATCH(V117,'R03研修事業一覧'!$N:$N,0)-1)</f>
        <v>0</v>
      </c>
      <c r="H117" s="112" t="str">
        <f>IF(O117="","",VLOOKUP(E117,'R03研修事業一覧'!$1:$1048576,5,0))</f>
        <v/>
      </c>
      <c r="I117" s="112" t="str">
        <f t="shared" si="26"/>
        <v/>
      </c>
      <c r="J117" s="112" t="str">
        <f>IF(I117="","",(VLOOKUP(I117,'R03研修事業一覧'!C:AE,8,0)))&amp;""</f>
        <v/>
      </c>
      <c r="K117" s="112" t="e">
        <f>IF(VLOOKUP(I117,'R03研修事業一覧'!C:AE,5,0)=0,VLOOKUP(I117,'R03研修事業一覧'!C:AE,6,0),"")&amp;""</f>
        <v>#N/A</v>
      </c>
      <c r="L117" s="112" t="e">
        <f>IF(VLOOKUP(I117,'R03研修事業一覧'!$C:$AC,14,0)="","",VLOOKUP(I117,'R03研修事業一覧'!$C:$AC,14,0))</f>
        <v>#N/A</v>
      </c>
      <c r="M117" s="112" t="str">
        <f t="shared" si="27"/>
        <v/>
      </c>
      <c r="N117" s="160"/>
      <c r="O117" s="277"/>
      <c r="P117" s="310" t="str">
        <f t="shared" si="28"/>
        <v/>
      </c>
      <c r="Q117" s="311"/>
      <c r="R117" s="311"/>
      <c r="S117" s="311"/>
      <c r="T117" s="311"/>
      <c r="U117" s="312"/>
      <c r="V117" s="278" t="str">
        <f t="shared" si="29"/>
        <v/>
      </c>
      <c r="W117" s="300" t="str">
        <f t="shared" si="30"/>
        <v/>
      </c>
      <c r="X117" s="301"/>
      <c r="Y117" s="300"/>
      <c r="Z117" s="305"/>
      <c r="AA117" s="301"/>
      <c r="AB117" s="300"/>
      <c r="AC117" s="301"/>
      <c r="AD117" s="300" t="str">
        <f t="shared" si="31"/>
        <v/>
      </c>
      <c r="AE117" s="301"/>
      <c r="AF117" s="302" t="str">
        <f t="shared" si="32"/>
        <v/>
      </c>
      <c r="AG117" s="303"/>
      <c r="AH117" s="303"/>
      <c r="AI117" s="303"/>
      <c r="AJ117" s="303"/>
      <c r="AK117" s="303"/>
      <c r="AL117" s="303"/>
      <c r="AM117" s="304"/>
      <c r="AN117" s="79"/>
      <c r="AO117" s="80"/>
      <c r="AP117" s="80"/>
      <c r="AQ117" s="81"/>
      <c r="AR117" s="81"/>
      <c r="AS117" s="80"/>
      <c r="AT117" s="80"/>
      <c r="AY117" s="113"/>
    </row>
    <row r="118" spans="1:51" s="98" customFormat="1" ht="24" hidden="1" customHeight="1">
      <c r="A118" s="110">
        <v>67</v>
      </c>
      <c r="B118" s="111" t="str">
        <f t="shared" si="22"/>
        <v/>
      </c>
      <c r="C118" s="110" t="str">
        <f t="shared" si="23"/>
        <v/>
      </c>
      <c r="D118" s="110" t="str">
        <f t="shared" si="24"/>
        <v/>
      </c>
      <c r="E118" s="110" t="str">
        <f t="shared" si="25"/>
        <v/>
      </c>
      <c r="F118" s="112" t="e">
        <f>IF(VLOOKUP($O118,'R03研修事業一覧'!$1:$1048576,4,0)="","",VLOOKUP($O118,'R03研修事業一覧'!$1:$1048576,4,0))</f>
        <v>#N/A</v>
      </c>
      <c r="G118" s="110">
        <f>IF(O118="",0,MATCH(V118,'R03研修事業一覧'!$N:$N,0)-1)</f>
        <v>0</v>
      </c>
      <c r="H118" s="112" t="str">
        <f>IF(O118="","",VLOOKUP(E118,'R03研修事業一覧'!$1:$1048576,5,0))</f>
        <v/>
      </c>
      <c r="I118" s="112" t="str">
        <f t="shared" si="26"/>
        <v/>
      </c>
      <c r="J118" s="112" t="str">
        <f>IF(I118="","",(VLOOKUP(I118,'R03研修事業一覧'!C:AE,8,0)))&amp;""</f>
        <v/>
      </c>
      <c r="K118" s="112" t="e">
        <f>IF(VLOOKUP(I118,'R03研修事業一覧'!C:AE,5,0)=0,VLOOKUP(I118,'R03研修事業一覧'!C:AE,6,0),"")&amp;""</f>
        <v>#N/A</v>
      </c>
      <c r="L118" s="112" t="e">
        <f>IF(VLOOKUP(I118,'R03研修事業一覧'!$C:$AC,14,0)="","",VLOOKUP(I118,'R03研修事業一覧'!$C:$AC,14,0))</f>
        <v>#N/A</v>
      </c>
      <c r="M118" s="112" t="str">
        <f t="shared" si="27"/>
        <v/>
      </c>
      <c r="N118" s="160"/>
      <c r="O118" s="277"/>
      <c r="P118" s="310" t="str">
        <f t="shared" si="28"/>
        <v/>
      </c>
      <c r="Q118" s="311"/>
      <c r="R118" s="311"/>
      <c r="S118" s="311"/>
      <c r="T118" s="311"/>
      <c r="U118" s="312"/>
      <c r="V118" s="278" t="str">
        <f t="shared" si="29"/>
        <v/>
      </c>
      <c r="W118" s="300" t="str">
        <f t="shared" si="30"/>
        <v/>
      </c>
      <c r="X118" s="301"/>
      <c r="Y118" s="300"/>
      <c r="Z118" s="305"/>
      <c r="AA118" s="301"/>
      <c r="AB118" s="300"/>
      <c r="AC118" s="301"/>
      <c r="AD118" s="300" t="str">
        <f t="shared" si="31"/>
        <v/>
      </c>
      <c r="AE118" s="301"/>
      <c r="AF118" s="302" t="str">
        <f t="shared" si="32"/>
        <v/>
      </c>
      <c r="AG118" s="303"/>
      <c r="AH118" s="303"/>
      <c r="AI118" s="303"/>
      <c r="AJ118" s="303"/>
      <c r="AK118" s="303"/>
      <c r="AL118" s="303"/>
      <c r="AM118" s="304"/>
      <c r="AN118" s="79"/>
      <c r="AO118" s="80"/>
      <c r="AP118" s="80"/>
      <c r="AQ118" s="81"/>
      <c r="AR118" s="81"/>
      <c r="AS118" s="80"/>
      <c r="AT118" s="80"/>
      <c r="AY118" s="113"/>
    </row>
    <row r="119" spans="1:51" s="98" customFormat="1" ht="24" hidden="1" customHeight="1">
      <c r="A119" s="110">
        <v>68</v>
      </c>
      <c r="B119" s="111" t="str">
        <f t="shared" si="22"/>
        <v/>
      </c>
      <c r="C119" s="110" t="str">
        <f t="shared" si="23"/>
        <v/>
      </c>
      <c r="D119" s="110" t="str">
        <f t="shared" si="24"/>
        <v/>
      </c>
      <c r="E119" s="110" t="str">
        <f t="shared" si="25"/>
        <v/>
      </c>
      <c r="F119" s="112" t="e">
        <f>IF(VLOOKUP($O119,'R03研修事業一覧'!$1:$1048576,4,0)="","",VLOOKUP($O119,'R03研修事業一覧'!$1:$1048576,4,0))</f>
        <v>#N/A</v>
      </c>
      <c r="G119" s="110">
        <f>IF(O119="",0,MATCH(V119,'R03研修事業一覧'!$N:$N,0)-1)</f>
        <v>0</v>
      </c>
      <c r="H119" s="112" t="str">
        <f>IF(O119="","",VLOOKUP(E119,'R03研修事業一覧'!$1:$1048576,5,0))</f>
        <v/>
      </c>
      <c r="I119" s="112" t="str">
        <f t="shared" si="26"/>
        <v/>
      </c>
      <c r="J119" s="112" t="str">
        <f>IF(I119="","",(VLOOKUP(I119,'R03研修事業一覧'!C:AE,8,0)))&amp;""</f>
        <v/>
      </c>
      <c r="K119" s="112" t="e">
        <f>IF(VLOOKUP(I119,'R03研修事業一覧'!C:AE,5,0)=0,VLOOKUP(I119,'R03研修事業一覧'!C:AE,6,0),"")&amp;""</f>
        <v>#N/A</v>
      </c>
      <c r="L119" s="112" t="e">
        <f>IF(VLOOKUP(I119,'R03研修事業一覧'!$C:$AC,14,0)="","",VLOOKUP(I119,'R03研修事業一覧'!$C:$AC,14,0))</f>
        <v>#N/A</v>
      </c>
      <c r="M119" s="112" t="str">
        <f t="shared" si="27"/>
        <v/>
      </c>
      <c r="N119" s="160"/>
      <c r="O119" s="277"/>
      <c r="P119" s="310" t="str">
        <f t="shared" si="28"/>
        <v/>
      </c>
      <c r="Q119" s="311"/>
      <c r="R119" s="311"/>
      <c r="S119" s="311"/>
      <c r="T119" s="311"/>
      <c r="U119" s="312"/>
      <c r="V119" s="278" t="str">
        <f t="shared" si="29"/>
        <v/>
      </c>
      <c r="W119" s="300" t="str">
        <f t="shared" si="30"/>
        <v/>
      </c>
      <c r="X119" s="301"/>
      <c r="Y119" s="300"/>
      <c r="Z119" s="305"/>
      <c r="AA119" s="301"/>
      <c r="AB119" s="300"/>
      <c r="AC119" s="301"/>
      <c r="AD119" s="300" t="str">
        <f t="shared" si="31"/>
        <v/>
      </c>
      <c r="AE119" s="301"/>
      <c r="AF119" s="302" t="str">
        <f t="shared" si="32"/>
        <v/>
      </c>
      <c r="AG119" s="303"/>
      <c r="AH119" s="303"/>
      <c r="AI119" s="303"/>
      <c r="AJ119" s="303"/>
      <c r="AK119" s="303"/>
      <c r="AL119" s="303"/>
      <c r="AM119" s="304"/>
      <c r="AN119" s="79"/>
      <c r="AO119" s="80"/>
      <c r="AP119" s="80"/>
      <c r="AQ119" s="81"/>
      <c r="AR119" s="81"/>
      <c r="AS119" s="80"/>
      <c r="AT119" s="80"/>
      <c r="AY119" s="113"/>
    </row>
    <row r="120" spans="1:51" s="98" customFormat="1" ht="24" hidden="1" customHeight="1">
      <c r="A120" s="110">
        <v>69</v>
      </c>
      <c r="B120" s="111" t="str">
        <f t="shared" si="22"/>
        <v/>
      </c>
      <c r="C120" s="110" t="str">
        <f t="shared" si="23"/>
        <v/>
      </c>
      <c r="D120" s="110" t="str">
        <f t="shared" si="24"/>
        <v/>
      </c>
      <c r="E120" s="110" t="str">
        <f t="shared" si="25"/>
        <v/>
      </c>
      <c r="F120" s="112" t="e">
        <f>IF(VLOOKUP($O120,'R03研修事業一覧'!$1:$1048576,4,0)="","",VLOOKUP($O120,'R03研修事業一覧'!$1:$1048576,4,0))</f>
        <v>#N/A</v>
      </c>
      <c r="G120" s="110">
        <f>IF(O120="",0,MATCH(V120,'R03研修事業一覧'!$N:$N,0)-1)</f>
        <v>0</v>
      </c>
      <c r="H120" s="112" t="str">
        <f>IF(O120="","",VLOOKUP(E120,'R03研修事業一覧'!$1:$1048576,5,0))</f>
        <v/>
      </c>
      <c r="I120" s="112" t="str">
        <f t="shared" si="26"/>
        <v/>
      </c>
      <c r="J120" s="112" t="str">
        <f>IF(I120="","",(VLOOKUP(I120,'R03研修事業一覧'!C:AE,8,0)))&amp;""</f>
        <v/>
      </c>
      <c r="K120" s="112" t="e">
        <f>IF(VLOOKUP(I120,'R03研修事業一覧'!C:AE,5,0)=0,VLOOKUP(I120,'R03研修事業一覧'!C:AE,6,0),"")&amp;""</f>
        <v>#N/A</v>
      </c>
      <c r="L120" s="112" t="e">
        <f>IF(VLOOKUP(I120,'R03研修事業一覧'!$C:$AC,14,0)="","",VLOOKUP(I120,'R03研修事業一覧'!$C:$AC,14,0))</f>
        <v>#N/A</v>
      </c>
      <c r="M120" s="112" t="str">
        <f t="shared" si="27"/>
        <v/>
      </c>
      <c r="N120" s="160"/>
      <c r="O120" s="277"/>
      <c r="P120" s="310" t="str">
        <f t="shared" si="28"/>
        <v/>
      </c>
      <c r="Q120" s="311"/>
      <c r="R120" s="311"/>
      <c r="S120" s="311"/>
      <c r="T120" s="311"/>
      <c r="U120" s="312"/>
      <c r="V120" s="278" t="str">
        <f t="shared" si="29"/>
        <v/>
      </c>
      <c r="W120" s="300" t="str">
        <f t="shared" si="30"/>
        <v/>
      </c>
      <c r="X120" s="301"/>
      <c r="Y120" s="300"/>
      <c r="Z120" s="305"/>
      <c r="AA120" s="301"/>
      <c r="AB120" s="300"/>
      <c r="AC120" s="301"/>
      <c r="AD120" s="300" t="str">
        <f t="shared" si="31"/>
        <v/>
      </c>
      <c r="AE120" s="301"/>
      <c r="AF120" s="302" t="str">
        <f t="shared" si="32"/>
        <v/>
      </c>
      <c r="AG120" s="303"/>
      <c r="AH120" s="303"/>
      <c r="AI120" s="303"/>
      <c r="AJ120" s="303"/>
      <c r="AK120" s="303"/>
      <c r="AL120" s="303"/>
      <c r="AM120" s="304"/>
      <c r="AN120" s="79"/>
      <c r="AO120" s="80"/>
      <c r="AP120" s="80"/>
      <c r="AQ120" s="81"/>
      <c r="AR120" s="81"/>
      <c r="AS120" s="80"/>
      <c r="AT120" s="80"/>
      <c r="AY120" s="113"/>
    </row>
    <row r="121" spans="1:51" s="98" customFormat="1" ht="24" hidden="1" customHeight="1">
      <c r="A121" s="110">
        <v>70</v>
      </c>
      <c r="B121" s="111" t="str">
        <f t="shared" si="22"/>
        <v/>
      </c>
      <c r="C121" s="110" t="str">
        <f t="shared" si="23"/>
        <v/>
      </c>
      <c r="D121" s="110" t="str">
        <f t="shared" si="24"/>
        <v/>
      </c>
      <c r="E121" s="110" t="str">
        <f t="shared" si="25"/>
        <v/>
      </c>
      <c r="F121" s="112" t="e">
        <f>IF(VLOOKUP($O121,'R03研修事業一覧'!$1:$1048576,4,0)="","",VLOOKUP($O121,'R03研修事業一覧'!$1:$1048576,4,0))</f>
        <v>#N/A</v>
      </c>
      <c r="G121" s="110">
        <f>IF(O121="",0,MATCH(V121,'R03研修事業一覧'!$N:$N,0)-1)</f>
        <v>0</v>
      </c>
      <c r="H121" s="112" t="str">
        <f>IF(O121="","",VLOOKUP(E121,'R03研修事業一覧'!$1:$1048576,5,0))</f>
        <v/>
      </c>
      <c r="I121" s="112" t="str">
        <f t="shared" si="26"/>
        <v/>
      </c>
      <c r="J121" s="112" t="str">
        <f>IF(I121="","",(VLOOKUP(I121,'R03研修事業一覧'!C:AE,8,0)))&amp;""</f>
        <v/>
      </c>
      <c r="K121" s="112" t="e">
        <f>IF(VLOOKUP(I121,'R03研修事業一覧'!C:AE,5,0)=0,VLOOKUP(I121,'R03研修事業一覧'!C:AE,6,0),"")&amp;""</f>
        <v>#N/A</v>
      </c>
      <c r="L121" s="112" t="e">
        <f>IF(VLOOKUP(I121,'R03研修事業一覧'!$C:$AC,14,0)="","",VLOOKUP(I121,'R03研修事業一覧'!$C:$AC,14,0))</f>
        <v>#N/A</v>
      </c>
      <c r="M121" s="112" t="str">
        <f t="shared" si="27"/>
        <v/>
      </c>
      <c r="N121" s="160"/>
      <c r="O121" s="277"/>
      <c r="P121" s="310" t="str">
        <f t="shared" si="28"/>
        <v/>
      </c>
      <c r="Q121" s="311"/>
      <c r="R121" s="311"/>
      <c r="S121" s="311"/>
      <c r="T121" s="311"/>
      <c r="U121" s="312"/>
      <c r="V121" s="278" t="str">
        <f t="shared" si="29"/>
        <v/>
      </c>
      <c r="W121" s="300" t="str">
        <f t="shared" si="30"/>
        <v/>
      </c>
      <c r="X121" s="301"/>
      <c r="Y121" s="300"/>
      <c r="Z121" s="305"/>
      <c r="AA121" s="301"/>
      <c r="AB121" s="300"/>
      <c r="AC121" s="301"/>
      <c r="AD121" s="300" t="str">
        <f t="shared" si="31"/>
        <v/>
      </c>
      <c r="AE121" s="301"/>
      <c r="AF121" s="302" t="str">
        <f t="shared" si="32"/>
        <v/>
      </c>
      <c r="AG121" s="303"/>
      <c r="AH121" s="303"/>
      <c r="AI121" s="303"/>
      <c r="AJ121" s="303"/>
      <c r="AK121" s="303"/>
      <c r="AL121" s="303"/>
      <c r="AM121" s="304"/>
      <c r="AN121" s="79"/>
      <c r="AO121" s="80"/>
      <c r="AP121" s="80"/>
      <c r="AQ121" s="81"/>
      <c r="AR121" s="81"/>
      <c r="AS121" s="80"/>
      <c r="AT121" s="80"/>
      <c r="AY121" s="113"/>
    </row>
    <row r="122" spans="1:51" s="98" customFormat="1" ht="24" hidden="1" customHeight="1">
      <c r="A122" s="110">
        <v>71</v>
      </c>
      <c r="B122" s="111" t="str">
        <f t="shared" si="22"/>
        <v/>
      </c>
      <c r="C122" s="110" t="str">
        <f t="shared" si="23"/>
        <v/>
      </c>
      <c r="D122" s="110" t="str">
        <f t="shared" si="24"/>
        <v/>
      </c>
      <c r="E122" s="110" t="str">
        <f t="shared" si="25"/>
        <v/>
      </c>
      <c r="F122" s="112" t="e">
        <f>IF(VLOOKUP($O122,'R03研修事業一覧'!$1:$1048576,4,0)="","",VLOOKUP($O122,'R03研修事業一覧'!$1:$1048576,4,0))</f>
        <v>#N/A</v>
      </c>
      <c r="G122" s="110">
        <f>IF(O122="",0,MATCH(V122,'R03研修事業一覧'!$N:$N,0)-1)</f>
        <v>0</v>
      </c>
      <c r="H122" s="112" t="str">
        <f>IF(O122="","",VLOOKUP(E122,'R03研修事業一覧'!$1:$1048576,5,0))</f>
        <v/>
      </c>
      <c r="I122" s="112" t="str">
        <f t="shared" si="26"/>
        <v/>
      </c>
      <c r="J122" s="112" t="str">
        <f>IF(I122="","",(VLOOKUP(I122,'R03研修事業一覧'!C:AE,8,0)))&amp;""</f>
        <v/>
      </c>
      <c r="K122" s="112" t="e">
        <f>IF(VLOOKUP(I122,'R03研修事業一覧'!C:AE,5,0)=0,VLOOKUP(I122,'R03研修事業一覧'!C:AE,6,0),"")&amp;""</f>
        <v>#N/A</v>
      </c>
      <c r="L122" s="112" t="e">
        <f>IF(VLOOKUP(I122,'R03研修事業一覧'!$C:$AC,14,0)="","",VLOOKUP(I122,'R03研修事業一覧'!$C:$AC,14,0))</f>
        <v>#N/A</v>
      </c>
      <c r="M122" s="112" t="str">
        <f t="shared" si="27"/>
        <v/>
      </c>
      <c r="N122" s="160"/>
      <c r="O122" s="277"/>
      <c r="P122" s="310" t="str">
        <f t="shared" si="28"/>
        <v/>
      </c>
      <c r="Q122" s="311"/>
      <c r="R122" s="311"/>
      <c r="S122" s="311"/>
      <c r="T122" s="311"/>
      <c r="U122" s="312"/>
      <c r="V122" s="278" t="str">
        <f t="shared" si="29"/>
        <v/>
      </c>
      <c r="W122" s="300" t="str">
        <f t="shared" si="30"/>
        <v/>
      </c>
      <c r="X122" s="301"/>
      <c r="Y122" s="300"/>
      <c r="Z122" s="305"/>
      <c r="AA122" s="301"/>
      <c r="AB122" s="300"/>
      <c r="AC122" s="301"/>
      <c r="AD122" s="300" t="str">
        <f t="shared" si="31"/>
        <v/>
      </c>
      <c r="AE122" s="301"/>
      <c r="AF122" s="302" t="str">
        <f t="shared" si="32"/>
        <v/>
      </c>
      <c r="AG122" s="303"/>
      <c r="AH122" s="303"/>
      <c r="AI122" s="303"/>
      <c r="AJ122" s="303"/>
      <c r="AK122" s="303"/>
      <c r="AL122" s="303"/>
      <c r="AM122" s="304"/>
      <c r="AN122" s="79"/>
      <c r="AO122" s="80"/>
      <c r="AP122" s="80"/>
      <c r="AQ122" s="81"/>
      <c r="AR122" s="81"/>
      <c r="AS122" s="80"/>
      <c r="AT122" s="80"/>
      <c r="AY122" s="113"/>
    </row>
    <row r="123" spans="1:51" s="98" customFormat="1" ht="24" hidden="1" customHeight="1">
      <c r="A123" s="110">
        <v>72</v>
      </c>
      <c r="B123" s="111" t="str">
        <f t="shared" si="22"/>
        <v/>
      </c>
      <c r="C123" s="110" t="str">
        <f t="shared" si="23"/>
        <v/>
      </c>
      <c r="D123" s="110" t="str">
        <f t="shared" si="24"/>
        <v/>
      </c>
      <c r="E123" s="110" t="str">
        <f t="shared" si="25"/>
        <v/>
      </c>
      <c r="F123" s="112" t="e">
        <f>IF(VLOOKUP($O123,'R03研修事業一覧'!$1:$1048576,4,0)="","",VLOOKUP($O123,'R03研修事業一覧'!$1:$1048576,4,0))</f>
        <v>#N/A</v>
      </c>
      <c r="G123" s="110">
        <f>IF(O123="",0,MATCH(V123,'R03研修事業一覧'!$N:$N,0)-1)</f>
        <v>0</v>
      </c>
      <c r="H123" s="112" t="str">
        <f>IF(O123="","",VLOOKUP(E123,'R03研修事業一覧'!$1:$1048576,5,0))</f>
        <v/>
      </c>
      <c r="I123" s="112" t="str">
        <f t="shared" si="26"/>
        <v/>
      </c>
      <c r="J123" s="112" t="str">
        <f>IF(I123="","",(VLOOKUP(I123,'R03研修事業一覧'!C:AE,8,0)))&amp;""</f>
        <v/>
      </c>
      <c r="K123" s="112" t="e">
        <f>IF(VLOOKUP(I123,'R03研修事業一覧'!C:AE,5,0)=0,VLOOKUP(I123,'R03研修事業一覧'!C:AE,6,0),"")&amp;""</f>
        <v>#N/A</v>
      </c>
      <c r="L123" s="112" t="e">
        <f>IF(VLOOKUP(I123,'R03研修事業一覧'!$C:$AC,14,0)="","",VLOOKUP(I123,'R03研修事業一覧'!$C:$AC,14,0))</f>
        <v>#N/A</v>
      </c>
      <c r="M123" s="112" t="str">
        <f t="shared" si="27"/>
        <v/>
      </c>
      <c r="N123" s="160"/>
      <c r="O123" s="277"/>
      <c r="P123" s="310" t="str">
        <f t="shared" si="28"/>
        <v/>
      </c>
      <c r="Q123" s="311"/>
      <c r="R123" s="311"/>
      <c r="S123" s="311"/>
      <c r="T123" s="311"/>
      <c r="U123" s="312"/>
      <c r="V123" s="278" t="str">
        <f t="shared" si="29"/>
        <v/>
      </c>
      <c r="W123" s="300" t="str">
        <f t="shared" si="30"/>
        <v/>
      </c>
      <c r="X123" s="301"/>
      <c r="Y123" s="300"/>
      <c r="Z123" s="305"/>
      <c r="AA123" s="301"/>
      <c r="AB123" s="300"/>
      <c r="AC123" s="301"/>
      <c r="AD123" s="300" t="str">
        <f t="shared" si="31"/>
        <v/>
      </c>
      <c r="AE123" s="301"/>
      <c r="AF123" s="302" t="str">
        <f t="shared" si="32"/>
        <v/>
      </c>
      <c r="AG123" s="303"/>
      <c r="AH123" s="303"/>
      <c r="AI123" s="303"/>
      <c r="AJ123" s="303"/>
      <c r="AK123" s="303"/>
      <c r="AL123" s="303"/>
      <c r="AM123" s="304"/>
      <c r="AN123" s="79"/>
      <c r="AO123" s="80"/>
      <c r="AP123" s="80"/>
      <c r="AQ123" s="81"/>
      <c r="AR123" s="81"/>
      <c r="AS123" s="80"/>
      <c r="AT123" s="80"/>
      <c r="AY123" s="113"/>
    </row>
    <row r="124" spans="1:51" s="98" customFormat="1" ht="24" hidden="1" customHeight="1">
      <c r="A124" s="110">
        <v>73</v>
      </c>
      <c r="B124" s="111" t="str">
        <f t="shared" si="22"/>
        <v/>
      </c>
      <c r="C124" s="110" t="str">
        <f t="shared" si="23"/>
        <v/>
      </c>
      <c r="D124" s="110" t="str">
        <f t="shared" si="24"/>
        <v/>
      </c>
      <c r="E124" s="110" t="str">
        <f t="shared" si="25"/>
        <v/>
      </c>
      <c r="F124" s="112" t="e">
        <f>IF(VLOOKUP($O124,'R03研修事業一覧'!$1:$1048576,4,0)="","",VLOOKUP($O124,'R03研修事業一覧'!$1:$1048576,4,0))</f>
        <v>#N/A</v>
      </c>
      <c r="G124" s="110">
        <f>IF(O124="",0,MATCH(V124,'R03研修事業一覧'!$N:$N,0)-1)</f>
        <v>0</v>
      </c>
      <c r="H124" s="112" t="str">
        <f>IF(O124="","",VLOOKUP(E124,'R03研修事業一覧'!$1:$1048576,5,0))</f>
        <v/>
      </c>
      <c r="I124" s="112" t="str">
        <f t="shared" si="26"/>
        <v/>
      </c>
      <c r="J124" s="112" t="str">
        <f>IF(I124="","",(VLOOKUP(I124,'R03研修事業一覧'!C:AE,8,0)))&amp;""</f>
        <v/>
      </c>
      <c r="K124" s="112" t="e">
        <f>IF(VLOOKUP(I124,'R03研修事業一覧'!C:AE,5,0)=0,VLOOKUP(I124,'R03研修事業一覧'!C:AE,6,0),"")&amp;""</f>
        <v>#N/A</v>
      </c>
      <c r="L124" s="112" t="e">
        <f>IF(VLOOKUP(I124,'R03研修事業一覧'!$C:$AC,14,0)="","",VLOOKUP(I124,'R03研修事業一覧'!$C:$AC,14,0))</f>
        <v>#N/A</v>
      </c>
      <c r="M124" s="112" t="str">
        <f t="shared" si="27"/>
        <v/>
      </c>
      <c r="N124" s="160"/>
      <c r="O124" s="277"/>
      <c r="P124" s="310" t="str">
        <f t="shared" si="28"/>
        <v/>
      </c>
      <c r="Q124" s="311"/>
      <c r="R124" s="311"/>
      <c r="S124" s="311"/>
      <c r="T124" s="311"/>
      <c r="U124" s="312"/>
      <c r="V124" s="278" t="str">
        <f t="shared" si="29"/>
        <v/>
      </c>
      <c r="W124" s="300" t="str">
        <f t="shared" si="30"/>
        <v/>
      </c>
      <c r="X124" s="301"/>
      <c r="Y124" s="300"/>
      <c r="Z124" s="305"/>
      <c r="AA124" s="301"/>
      <c r="AB124" s="300"/>
      <c r="AC124" s="301"/>
      <c r="AD124" s="300" t="str">
        <f t="shared" si="31"/>
        <v/>
      </c>
      <c r="AE124" s="301"/>
      <c r="AF124" s="302" t="str">
        <f t="shared" si="32"/>
        <v/>
      </c>
      <c r="AG124" s="303"/>
      <c r="AH124" s="303"/>
      <c r="AI124" s="303"/>
      <c r="AJ124" s="303"/>
      <c r="AK124" s="303"/>
      <c r="AL124" s="303"/>
      <c r="AM124" s="304"/>
      <c r="AN124" s="79"/>
      <c r="AO124" s="80"/>
      <c r="AP124" s="80"/>
      <c r="AQ124" s="81"/>
      <c r="AR124" s="81"/>
      <c r="AS124" s="80"/>
      <c r="AT124" s="80"/>
      <c r="AY124" s="113"/>
    </row>
    <row r="125" spans="1:51" s="98" customFormat="1" ht="24" hidden="1" customHeight="1">
      <c r="A125" s="110">
        <v>74</v>
      </c>
      <c r="B125" s="111" t="str">
        <f t="shared" si="22"/>
        <v/>
      </c>
      <c r="C125" s="110" t="str">
        <f t="shared" si="23"/>
        <v/>
      </c>
      <c r="D125" s="110" t="str">
        <f t="shared" si="24"/>
        <v/>
      </c>
      <c r="E125" s="110" t="str">
        <f t="shared" si="25"/>
        <v/>
      </c>
      <c r="F125" s="112" t="e">
        <f>IF(VLOOKUP($O125,'R03研修事業一覧'!$1:$1048576,4,0)="","",VLOOKUP($O125,'R03研修事業一覧'!$1:$1048576,4,0))</f>
        <v>#N/A</v>
      </c>
      <c r="G125" s="110">
        <f>IF(O125="",0,MATCH(V125,'R03研修事業一覧'!$N:$N,0)-1)</f>
        <v>0</v>
      </c>
      <c r="H125" s="112" t="str">
        <f>IF(O125="","",VLOOKUP(E125,'R03研修事業一覧'!$1:$1048576,5,0))</f>
        <v/>
      </c>
      <c r="I125" s="112" t="str">
        <f t="shared" si="26"/>
        <v/>
      </c>
      <c r="J125" s="112" t="str">
        <f>IF(I125="","",(VLOOKUP(I125,'R03研修事業一覧'!C:AE,8,0)))&amp;""</f>
        <v/>
      </c>
      <c r="K125" s="112" t="e">
        <f>IF(VLOOKUP(I125,'R03研修事業一覧'!C:AE,5,0)=0,VLOOKUP(I125,'R03研修事業一覧'!C:AE,6,0),"")&amp;""</f>
        <v>#N/A</v>
      </c>
      <c r="L125" s="112" t="e">
        <f>IF(VLOOKUP(I125,'R03研修事業一覧'!$C:$AC,14,0)="","",VLOOKUP(I125,'R03研修事業一覧'!$C:$AC,14,0))</f>
        <v>#N/A</v>
      </c>
      <c r="M125" s="112" t="str">
        <f t="shared" si="27"/>
        <v/>
      </c>
      <c r="N125" s="160"/>
      <c r="O125" s="277"/>
      <c r="P125" s="310" t="str">
        <f t="shared" si="28"/>
        <v/>
      </c>
      <c r="Q125" s="311"/>
      <c r="R125" s="311"/>
      <c r="S125" s="311"/>
      <c r="T125" s="311"/>
      <c r="U125" s="312"/>
      <c r="V125" s="278" t="str">
        <f t="shared" si="29"/>
        <v/>
      </c>
      <c r="W125" s="300" t="str">
        <f t="shared" si="30"/>
        <v/>
      </c>
      <c r="X125" s="301"/>
      <c r="Y125" s="300"/>
      <c r="Z125" s="305"/>
      <c r="AA125" s="301"/>
      <c r="AB125" s="300"/>
      <c r="AC125" s="301"/>
      <c r="AD125" s="300" t="str">
        <f t="shared" si="31"/>
        <v/>
      </c>
      <c r="AE125" s="301"/>
      <c r="AF125" s="302" t="str">
        <f t="shared" si="32"/>
        <v/>
      </c>
      <c r="AG125" s="303"/>
      <c r="AH125" s="303"/>
      <c r="AI125" s="303"/>
      <c r="AJ125" s="303"/>
      <c r="AK125" s="303"/>
      <c r="AL125" s="303"/>
      <c r="AM125" s="304"/>
      <c r="AN125" s="79"/>
      <c r="AO125" s="80"/>
      <c r="AP125" s="80"/>
      <c r="AQ125" s="81"/>
      <c r="AR125" s="81"/>
      <c r="AS125" s="80"/>
      <c r="AT125" s="80"/>
      <c r="AY125" s="113"/>
    </row>
    <row r="126" spans="1:51" s="98" customFormat="1" ht="24" hidden="1" customHeight="1">
      <c r="A126" s="110">
        <v>75</v>
      </c>
      <c r="B126" s="111" t="str">
        <f t="shared" si="22"/>
        <v/>
      </c>
      <c r="C126" s="110" t="str">
        <f t="shared" si="23"/>
        <v/>
      </c>
      <c r="D126" s="110" t="str">
        <f t="shared" si="24"/>
        <v/>
      </c>
      <c r="E126" s="110" t="str">
        <f t="shared" si="25"/>
        <v/>
      </c>
      <c r="F126" s="112" t="e">
        <f>IF(VLOOKUP($O126,'R03研修事業一覧'!$1:$1048576,4,0)="","",VLOOKUP($O126,'R03研修事業一覧'!$1:$1048576,4,0))</f>
        <v>#N/A</v>
      </c>
      <c r="G126" s="110">
        <f>IF(O126="",0,MATCH(V126,'R03研修事業一覧'!$N:$N,0)-1)</f>
        <v>0</v>
      </c>
      <c r="H126" s="112" t="str">
        <f>IF(O126="","",VLOOKUP(E126,'R03研修事業一覧'!$1:$1048576,5,0))</f>
        <v/>
      </c>
      <c r="I126" s="112" t="str">
        <f t="shared" si="26"/>
        <v/>
      </c>
      <c r="J126" s="112" t="str">
        <f>IF(I126="","",(VLOOKUP(I126,'R03研修事業一覧'!C:AE,8,0)))&amp;""</f>
        <v/>
      </c>
      <c r="K126" s="112" t="e">
        <f>IF(VLOOKUP(I126,'R03研修事業一覧'!C:AE,5,0)=0,VLOOKUP(I126,'R03研修事業一覧'!C:AE,6,0),"")&amp;""</f>
        <v>#N/A</v>
      </c>
      <c r="L126" s="112" t="e">
        <f>IF(VLOOKUP(I126,'R03研修事業一覧'!$C:$AC,14,0)="","",VLOOKUP(I126,'R03研修事業一覧'!$C:$AC,14,0))</f>
        <v>#N/A</v>
      </c>
      <c r="M126" s="112" t="str">
        <f t="shared" si="27"/>
        <v/>
      </c>
      <c r="N126" s="160"/>
      <c r="O126" s="277"/>
      <c r="P126" s="310" t="str">
        <f t="shared" si="28"/>
        <v/>
      </c>
      <c r="Q126" s="311"/>
      <c r="R126" s="311"/>
      <c r="S126" s="311"/>
      <c r="T126" s="311"/>
      <c r="U126" s="312"/>
      <c r="V126" s="278" t="str">
        <f t="shared" si="29"/>
        <v/>
      </c>
      <c r="W126" s="300" t="str">
        <f t="shared" si="30"/>
        <v/>
      </c>
      <c r="X126" s="301"/>
      <c r="Y126" s="300"/>
      <c r="Z126" s="305"/>
      <c r="AA126" s="301"/>
      <c r="AB126" s="300"/>
      <c r="AC126" s="301"/>
      <c r="AD126" s="300" t="str">
        <f t="shared" si="31"/>
        <v/>
      </c>
      <c r="AE126" s="301"/>
      <c r="AF126" s="302" t="str">
        <f t="shared" si="32"/>
        <v/>
      </c>
      <c r="AG126" s="303"/>
      <c r="AH126" s="303"/>
      <c r="AI126" s="303"/>
      <c r="AJ126" s="303"/>
      <c r="AK126" s="303"/>
      <c r="AL126" s="303"/>
      <c r="AM126" s="304"/>
      <c r="AN126" s="79"/>
      <c r="AO126" s="80"/>
      <c r="AP126" s="80"/>
      <c r="AQ126" s="81"/>
      <c r="AR126" s="81"/>
      <c r="AS126" s="80"/>
      <c r="AT126" s="80"/>
      <c r="AY126" s="113"/>
    </row>
    <row r="127" spans="1:51" s="98" customFormat="1" ht="24" hidden="1" customHeight="1">
      <c r="A127" s="110">
        <v>76</v>
      </c>
      <c r="B127" s="111" t="str">
        <f t="shared" si="22"/>
        <v/>
      </c>
      <c r="C127" s="110" t="str">
        <f t="shared" si="23"/>
        <v/>
      </c>
      <c r="D127" s="110" t="str">
        <f t="shared" si="24"/>
        <v/>
      </c>
      <c r="E127" s="110" t="str">
        <f t="shared" si="25"/>
        <v/>
      </c>
      <c r="F127" s="112" t="e">
        <f>IF(VLOOKUP($O127,'R03研修事業一覧'!$1:$1048576,4,0)="","",VLOOKUP($O127,'R03研修事業一覧'!$1:$1048576,4,0))</f>
        <v>#N/A</v>
      </c>
      <c r="G127" s="110">
        <f>IF(O127="",0,MATCH(V127,'R03研修事業一覧'!$N:$N,0)-1)</f>
        <v>0</v>
      </c>
      <c r="H127" s="112" t="str">
        <f>IF(O127="","",VLOOKUP(E127,'R03研修事業一覧'!$1:$1048576,5,0))</f>
        <v/>
      </c>
      <c r="I127" s="112" t="str">
        <f t="shared" si="26"/>
        <v/>
      </c>
      <c r="J127" s="112" t="str">
        <f>IF(I127="","",(VLOOKUP(I127,'R03研修事業一覧'!C:AE,8,0)))&amp;""</f>
        <v/>
      </c>
      <c r="K127" s="112" t="e">
        <f>IF(VLOOKUP(I127,'R03研修事業一覧'!C:AE,5,0)=0,VLOOKUP(I127,'R03研修事業一覧'!C:AE,6,0),"")&amp;""</f>
        <v>#N/A</v>
      </c>
      <c r="L127" s="112" t="e">
        <f>IF(VLOOKUP(I127,'R03研修事業一覧'!$C:$AC,14,0)="","",VLOOKUP(I127,'R03研修事業一覧'!$C:$AC,14,0))</f>
        <v>#N/A</v>
      </c>
      <c r="M127" s="112" t="str">
        <f t="shared" si="27"/>
        <v/>
      </c>
      <c r="N127" s="160"/>
      <c r="O127" s="277"/>
      <c r="P127" s="310" t="str">
        <f t="shared" si="28"/>
        <v/>
      </c>
      <c r="Q127" s="311"/>
      <c r="R127" s="311"/>
      <c r="S127" s="311"/>
      <c r="T127" s="311"/>
      <c r="U127" s="312"/>
      <c r="V127" s="278" t="str">
        <f t="shared" si="29"/>
        <v/>
      </c>
      <c r="W127" s="300" t="str">
        <f t="shared" si="30"/>
        <v/>
      </c>
      <c r="X127" s="301"/>
      <c r="Y127" s="300"/>
      <c r="Z127" s="305"/>
      <c r="AA127" s="301"/>
      <c r="AB127" s="300"/>
      <c r="AC127" s="301"/>
      <c r="AD127" s="300" t="str">
        <f t="shared" si="31"/>
        <v/>
      </c>
      <c r="AE127" s="301"/>
      <c r="AF127" s="302" t="str">
        <f t="shared" si="32"/>
        <v/>
      </c>
      <c r="AG127" s="303"/>
      <c r="AH127" s="303"/>
      <c r="AI127" s="303"/>
      <c r="AJ127" s="303"/>
      <c r="AK127" s="303"/>
      <c r="AL127" s="303"/>
      <c r="AM127" s="304"/>
      <c r="AN127" s="79"/>
      <c r="AO127" s="80"/>
      <c r="AP127" s="80"/>
      <c r="AQ127" s="81"/>
      <c r="AR127" s="81"/>
      <c r="AS127" s="80"/>
      <c r="AT127" s="80"/>
      <c r="AY127" s="113"/>
    </row>
    <row r="128" spans="1:51" s="98" customFormat="1" ht="24" hidden="1" customHeight="1">
      <c r="A128" s="110">
        <v>77</v>
      </c>
      <c r="B128" s="111" t="str">
        <f t="shared" si="22"/>
        <v/>
      </c>
      <c r="C128" s="110" t="str">
        <f t="shared" si="23"/>
        <v/>
      </c>
      <c r="D128" s="110" t="str">
        <f t="shared" si="24"/>
        <v/>
      </c>
      <c r="E128" s="110" t="str">
        <f t="shared" si="25"/>
        <v/>
      </c>
      <c r="F128" s="112" t="e">
        <f>IF(VLOOKUP($O128,'R03研修事業一覧'!$1:$1048576,4,0)="","",VLOOKUP($O128,'R03研修事業一覧'!$1:$1048576,4,0))</f>
        <v>#N/A</v>
      </c>
      <c r="G128" s="110">
        <f>IF(O128="",0,MATCH(V128,'R03研修事業一覧'!$N:$N,0)-1)</f>
        <v>0</v>
      </c>
      <c r="H128" s="112" t="str">
        <f>IF(O128="","",VLOOKUP(E128,'R03研修事業一覧'!$1:$1048576,5,0))</f>
        <v/>
      </c>
      <c r="I128" s="112" t="str">
        <f t="shared" si="26"/>
        <v/>
      </c>
      <c r="J128" s="112" t="str">
        <f>IF(I128="","",(VLOOKUP(I128,'R03研修事業一覧'!C:AE,8,0)))&amp;""</f>
        <v/>
      </c>
      <c r="K128" s="112" t="e">
        <f>IF(VLOOKUP(I128,'R03研修事業一覧'!C:AE,5,0)=0,VLOOKUP(I128,'R03研修事業一覧'!C:AE,6,0),"")&amp;""</f>
        <v>#N/A</v>
      </c>
      <c r="L128" s="112" t="e">
        <f>IF(VLOOKUP(I128,'R03研修事業一覧'!$C:$AC,14,0)="","",VLOOKUP(I128,'R03研修事業一覧'!$C:$AC,14,0))</f>
        <v>#N/A</v>
      </c>
      <c r="M128" s="112" t="str">
        <f t="shared" si="27"/>
        <v/>
      </c>
      <c r="N128" s="160"/>
      <c r="O128" s="277"/>
      <c r="P128" s="310" t="str">
        <f t="shared" si="28"/>
        <v/>
      </c>
      <c r="Q128" s="311"/>
      <c r="R128" s="311"/>
      <c r="S128" s="311"/>
      <c r="T128" s="311"/>
      <c r="U128" s="312"/>
      <c r="V128" s="278" t="str">
        <f t="shared" si="29"/>
        <v/>
      </c>
      <c r="W128" s="300" t="str">
        <f t="shared" si="30"/>
        <v/>
      </c>
      <c r="X128" s="301"/>
      <c r="Y128" s="300"/>
      <c r="Z128" s="305"/>
      <c r="AA128" s="301"/>
      <c r="AB128" s="300"/>
      <c r="AC128" s="301"/>
      <c r="AD128" s="300" t="str">
        <f t="shared" si="31"/>
        <v/>
      </c>
      <c r="AE128" s="301"/>
      <c r="AF128" s="302" t="str">
        <f t="shared" si="32"/>
        <v/>
      </c>
      <c r="AG128" s="303"/>
      <c r="AH128" s="303"/>
      <c r="AI128" s="303"/>
      <c r="AJ128" s="303"/>
      <c r="AK128" s="303"/>
      <c r="AL128" s="303"/>
      <c r="AM128" s="304"/>
      <c r="AN128" s="79"/>
      <c r="AO128" s="80"/>
      <c r="AP128" s="80"/>
      <c r="AQ128" s="81"/>
      <c r="AR128" s="81"/>
      <c r="AS128" s="80"/>
      <c r="AT128" s="80"/>
      <c r="AY128" s="113"/>
    </row>
    <row r="129" spans="1:51" s="98" customFormat="1" ht="24" hidden="1" customHeight="1">
      <c r="A129" s="110">
        <v>78</v>
      </c>
      <c r="B129" s="111" t="str">
        <f t="shared" si="22"/>
        <v/>
      </c>
      <c r="C129" s="110" t="str">
        <f t="shared" si="23"/>
        <v/>
      </c>
      <c r="D129" s="110" t="str">
        <f t="shared" si="24"/>
        <v/>
      </c>
      <c r="E129" s="110" t="str">
        <f t="shared" si="25"/>
        <v/>
      </c>
      <c r="F129" s="112" t="e">
        <f>IF(VLOOKUP($O129,'R03研修事業一覧'!$1:$1048576,4,0)="","",VLOOKUP($O129,'R03研修事業一覧'!$1:$1048576,4,0))</f>
        <v>#N/A</v>
      </c>
      <c r="G129" s="110">
        <f>IF(O129="",0,MATCH(V129,'R03研修事業一覧'!$N:$N,0)-1)</f>
        <v>0</v>
      </c>
      <c r="H129" s="112" t="str">
        <f>IF(O129="","",VLOOKUP(E129,'R03研修事業一覧'!$1:$1048576,5,0))</f>
        <v/>
      </c>
      <c r="I129" s="112" t="str">
        <f t="shared" si="26"/>
        <v/>
      </c>
      <c r="J129" s="112" t="str">
        <f>IF(I129="","",(VLOOKUP(I129,'R03研修事業一覧'!C:AE,8,0)))&amp;""</f>
        <v/>
      </c>
      <c r="K129" s="112" t="e">
        <f>IF(VLOOKUP(I129,'R03研修事業一覧'!C:AE,5,0)=0,VLOOKUP(I129,'R03研修事業一覧'!C:AE,6,0),"")&amp;""</f>
        <v>#N/A</v>
      </c>
      <c r="L129" s="112" t="e">
        <f>IF(VLOOKUP(I129,'R03研修事業一覧'!$C:$AC,14,0)="","",VLOOKUP(I129,'R03研修事業一覧'!$C:$AC,14,0))</f>
        <v>#N/A</v>
      </c>
      <c r="M129" s="112" t="str">
        <f t="shared" si="27"/>
        <v/>
      </c>
      <c r="N129" s="160"/>
      <c r="O129" s="277"/>
      <c r="P129" s="310" t="str">
        <f t="shared" si="28"/>
        <v/>
      </c>
      <c r="Q129" s="311"/>
      <c r="R129" s="311"/>
      <c r="S129" s="311"/>
      <c r="T129" s="311"/>
      <c r="U129" s="312"/>
      <c r="V129" s="278" t="str">
        <f t="shared" si="29"/>
        <v/>
      </c>
      <c r="W129" s="300" t="str">
        <f t="shared" si="30"/>
        <v/>
      </c>
      <c r="X129" s="301"/>
      <c r="Y129" s="300"/>
      <c r="Z129" s="305"/>
      <c r="AA129" s="301"/>
      <c r="AB129" s="300"/>
      <c r="AC129" s="301"/>
      <c r="AD129" s="300" t="str">
        <f t="shared" si="31"/>
        <v/>
      </c>
      <c r="AE129" s="301"/>
      <c r="AF129" s="302" t="str">
        <f t="shared" si="32"/>
        <v/>
      </c>
      <c r="AG129" s="303"/>
      <c r="AH129" s="303"/>
      <c r="AI129" s="303"/>
      <c r="AJ129" s="303"/>
      <c r="AK129" s="303"/>
      <c r="AL129" s="303"/>
      <c r="AM129" s="304"/>
      <c r="AN129" s="79"/>
      <c r="AO129" s="80"/>
      <c r="AP129" s="80"/>
      <c r="AQ129" s="81"/>
      <c r="AR129" s="81"/>
      <c r="AS129" s="80"/>
      <c r="AT129" s="80"/>
      <c r="AY129" s="113"/>
    </row>
    <row r="130" spans="1:51" s="98" customFormat="1" ht="24" hidden="1" customHeight="1">
      <c r="A130" s="110">
        <v>79</v>
      </c>
      <c r="B130" s="111" t="str">
        <f t="shared" si="22"/>
        <v/>
      </c>
      <c r="C130" s="110" t="str">
        <f t="shared" si="23"/>
        <v/>
      </c>
      <c r="D130" s="110" t="str">
        <f t="shared" si="24"/>
        <v/>
      </c>
      <c r="E130" s="110" t="str">
        <f t="shared" si="25"/>
        <v/>
      </c>
      <c r="F130" s="112" t="e">
        <f>IF(VLOOKUP($O130,'R03研修事業一覧'!$1:$1048576,4,0)="","",VLOOKUP($O130,'R03研修事業一覧'!$1:$1048576,4,0))</f>
        <v>#N/A</v>
      </c>
      <c r="G130" s="110">
        <f>IF(O130="",0,MATCH(V130,'R03研修事業一覧'!$N:$N,0)-1)</f>
        <v>0</v>
      </c>
      <c r="H130" s="112" t="str">
        <f>IF(O130="","",VLOOKUP(E130,'R03研修事業一覧'!$1:$1048576,5,0))</f>
        <v/>
      </c>
      <c r="I130" s="112" t="str">
        <f t="shared" si="26"/>
        <v/>
      </c>
      <c r="J130" s="112" t="str">
        <f>IF(I130="","",(VLOOKUP(I130,'R03研修事業一覧'!C:AE,8,0)))&amp;""</f>
        <v/>
      </c>
      <c r="K130" s="112" t="e">
        <f>IF(VLOOKUP(I130,'R03研修事業一覧'!C:AE,5,0)=0,VLOOKUP(I130,'R03研修事業一覧'!C:AE,6,0),"")&amp;""</f>
        <v>#N/A</v>
      </c>
      <c r="L130" s="112" t="e">
        <f>IF(VLOOKUP(I130,'R03研修事業一覧'!$C:$AC,14,0)="","",VLOOKUP(I130,'R03研修事業一覧'!$C:$AC,14,0))</f>
        <v>#N/A</v>
      </c>
      <c r="M130" s="112" t="str">
        <f t="shared" si="27"/>
        <v/>
      </c>
      <c r="N130" s="160"/>
      <c r="O130" s="277"/>
      <c r="P130" s="310" t="str">
        <f t="shared" si="28"/>
        <v/>
      </c>
      <c r="Q130" s="311"/>
      <c r="R130" s="311"/>
      <c r="S130" s="311"/>
      <c r="T130" s="311"/>
      <c r="U130" s="312"/>
      <c r="V130" s="278" t="str">
        <f t="shared" si="29"/>
        <v/>
      </c>
      <c r="W130" s="300" t="str">
        <f t="shared" si="30"/>
        <v/>
      </c>
      <c r="X130" s="301"/>
      <c r="Y130" s="300"/>
      <c r="Z130" s="305"/>
      <c r="AA130" s="301"/>
      <c r="AB130" s="300"/>
      <c r="AC130" s="301"/>
      <c r="AD130" s="300" t="str">
        <f t="shared" si="31"/>
        <v/>
      </c>
      <c r="AE130" s="301"/>
      <c r="AF130" s="302" t="str">
        <f t="shared" si="32"/>
        <v/>
      </c>
      <c r="AG130" s="303"/>
      <c r="AH130" s="303"/>
      <c r="AI130" s="303"/>
      <c r="AJ130" s="303"/>
      <c r="AK130" s="303"/>
      <c r="AL130" s="303"/>
      <c r="AM130" s="304"/>
      <c r="AN130" s="79"/>
      <c r="AO130" s="80"/>
      <c r="AP130" s="80"/>
      <c r="AQ130" s="81"/>
      <c r="AR130" s="81"/>
      <c r="AS130" s="80"/>
      <c r="AT130" s="80"/>
      <c r="AY130" s="113"/>
    </row>
    <row r="131" spans="1:51" s="98" customFormat="1" ht="24" hidden="1" customHeight="1">
      <c r="A131" s="110">
        <v>80</v>
      </c>
      <c r="B131" s="111" t="str">
        <f t="shared" si="22"/>
        <v/>
      </c>
      <c r="C131" s="110" t="str">
        <f t="shared" si="23"/>
        <v/>
      </c>
      <c r="D131" s="110" t="str">
        <f t="shared" si="24"/>
        <v/>
      </c>
      <c r="E131" s="110" t="str">
        <f t="shared" si="25"/>
        <v/>
      </c>
      <c r="F131" s="112" t="e">
        <f>IF(VLOOKUP($O131,'R03研修事業一覧'!$1:$1048576,4,0)="","",VLOOKUP($O131,'R03研修事業一覧'!$1:$1048576,4,0))</f>
        <v>#N/A</v>
      </c>
      <c r="G131" s="110">
        <f>IF(O131="",0,MATCH(V131,'R03研修事業一覧'!$N:$N,0)-1)</f>
        <v>0</v>
      </c>
      <c r="H131" s="112" t="str">
        <f>IF(O131="","",VLOOKUP(E131,'R03研修事業一覧'!$1:$1048576,5,0))</f>
        <v/>
      </c>
      <c r="I131" s="112" t="str">
        <f t="shared" si="26"/>
        <v/>
      </c>
      <c r="J131" s="112" t="str">
        <f>IF(I131="","",(VLOOKUP(I131,'R03研修事業一覧'!C:AE,8,0)))&amp;""</f>
        <v/>
      </c>
      <c r="K131" s="112" t="e">
        <f>IF(VLOOKUP(I131,'R03研修事業一覧'!C:AE,5,0)=0,VLOOKUP(I131,'R03研修事業一覧'!C:AE,6,0),"")&amp;""</f>
        <v>#N/A</v>
      </c>
      <c r="L131" s="112" t="e">
        <f>IF(VLOOKUP(I131,'R03研修事業一覧'!$C:$AC,14,0)="","",VLOOKUP(I131,'R03研修事業一覧'!$C:$AC,14,0))</f>
        <v>#N/A</v>
      </c>
      <c r="M131" s="112" t="str">
        <f t="shared" si="27"/>
        <v/>
      </c>
      <c r="N131" s="160"/>
      <c r="O131" s="277"/>
      <c r="P131" s="310" t="str">
        <f t="shared" si="28"/>
        <v/>
      </c>
      <c r="Q131" s="311"/>
      <c r="R131" s="311"/>
      <c r="S131" s="311"/>
      <c r="T131" s="311"/>
      <c r="U131" s="312"/>
      <c r="V131" s="278" t="str">
        <f t="shared" si="29"/>
        <v/>
      </c>
      <c r="W131" s="300" t="str">
        <f t="shared" si="30"/>
        <v/>
      </c>
      <c r="X131" s="301"/>
      <c r="Y131" s="300"/>
      <c r="Z131" s="305"/>
      <c r="AA131" s="301"/>
      <c r="AB131" s="300"/>
      <c r="AC131" s="301"/>
      <c r="AD131" s="300" t="str">
        <f t="shared" si="31"/>
        <v/>
      </c>
      <c r="AE131" s="301"/>
      <c r="AF131" s="302" t="str">
        <f t="shared" si="32"/>
        <v/>
      </c>
      <c r="AG131" s="303"/>
      <c r="AH131" s="303"/>
      <c r="AI131" s="303"/>
      <c r="AJ131" s="303"/>
      <c r="AK131" s="303"/>
      <c r="AL131" s="303"/>
      <c r="AM131" s="304"/>
      <c r="AN131" s="79"/>
      <c r="AO131" s="80"/>
      <c r="AP131" s="80"/>
      <c r="AQ131" s="81"/>
      <c r="AR131" s="81"/>
      <c r="AS131" s="80"/>
      <c r="AT131" s="80"/>
      <c r="AY131" s="113"/>
    </row>
  </sheetData>
  <sheetProtection algorithmName="SHA-512" hashValue="AEOaATcwxXCvZwYr1OFwHbLAMdgtN9BfOuYTZYfmLOTu/h7sFsa8KSlZc8zpo5jYYrH2zZMqV12bda6mhSio5A==" saltValue="zG9V/s5/ZOvvpJi2rrzuvg==" spinCount="100000" sheet="1" selectLockedCells="1"/>
  <mergeCells count="546">
    <mergeCell ref="P131:U131"/>
    <mergeCell ref="W131:X131"/>
    <mergeCell ref="Y131:AA131"/>
    <mergeCell ref="AB131:AC131"/>
    <mergeCell ref="AD131:AE131"/>
    <mergeCell ref="AF131:AM131"/>
    <mergeCell ref="P130:U130"/>
    <mergeCell ref="W130:X130"/>
    <mergeCell ref="Y130:AA130"/>
    <mergeCell ref="AB130:AC130"/>
    <mergeCell ref="AD130:AE130"/>
    <mergeCell ref="AF130:AM130"/>
    <mergeCell ref="P129:U129"/>
    <mergeCell ref="W129:X129"/>
    <mergeCell ref="Y129:AA129"/>
    <mergeCell ref="AB129:AC129"/>
    <mergeCell ref="AD129:AE129"/>
    <mergeCell ref="AF129:AM129"/>
    <mergeCell ref="P128:U128"/>
    <mergeCell ref="W128:X128"/>
    <mergeCell ref="Y128:AA128"/>
    <mergeCell ref="AB128:AC128"/>
    <mergeCell ref="AD128:AE128"/>
    <mergeCell ref="AF128:AM128"/>
    <mergeCell ref="P127:U127"/>
    <mergeCell ref="W127:X127"/>
    <mergeCell ref="Y127:AA127"/>
    <mergeCell ref="AB127:AC127"/>
    <mergeCell ref="AD127:AE127"/>
    <mergeCell ref="AF127:AM127"/>
    <mergeCell ref="P126:U126"/>
    <mergeCell ref="W126:X126"/>
    <mergeCell ref="Y126:AA126"/>
    <mergeCell ref="AB126:AC126"/>
    <mergeCell ref="AD126:AE126"/>
    <mergeCell ref="AF126:AM126"/>
    <mergeCell ref="P125:U125"/>
    <mergeCell ref="W125:X125"/>
    <mergeCell ref="Y125:AA125"/>
    <mergeCell ref="AB125:AC125"/>
    <mergeCell ref="AD125:AE125"/>
    <mergeCell ref="AF125:AM125"/>
    <mergeCell ref="P124:U124"/>
    <mergeCell ref="W124:X124"/>
    <mergeCell ref="Y124:AA124"/>
    <mergeCell ref="AB124:AC124"/>
    <mergeCell ref="AD124:AE124"/>
    <mergeCell ref="AF124:AM124"/>
    <mergeCell ref="P123:U123"/>
    <mergeCell ref="W123:X123"/>
    <mergeCell ref="Y123:AA123"/>
    <mergeCell ref="AB123:AC123"/>
    <mergeCell ref="AD123:AE123"/>
    <mergeCell ref="AF123:AM123"/>
    <mergeCell ref="P122:U122"/>
    <mergeCell ref="W122:X122"/>
    <mergeCell ref="Y122:AA122"/>
    <mergeCell ref="AB122:AC122"/>
    <mergeCell ref="AD122:AE122"/>
    <mergeCell ref="AF122:AM122"/>
    <mergeCell ref="P121:U121"/>
    <mergeCell ref="W121:X121"/>
    <mergeCell ref="Y121:AA121"/>
    <mergeCell ref="AB121:AC121"/>
    <mergeCell ref="AD121:AE121"/>
    <mergeCell ref="AF121:AM121"/>
    <mergeCell ref="P120:U120"/>
    <mergeCell ref="W120:X120"/>
    <mergeCell ref="Y120:AA120"/>
    <mergeCell ref="AB120:AC120"/>
    <mergeCell ref="AD120:AE120"/>
    <mergeCell ref="AF120:AM120"/>
    <mergeCell ref="P119:U119"/>
    <mergeCell ref="W119:X119"/>
    <mergeCell ref="Y119:AA119"/>
    <mergeCell ref="AB119:AC119"/>
    <mergeCell ref="AD119:AE119"/>
    <mergeCell ref="AF119:AM119"/>
    <mergeCell ref="P118:U118"/>
    <mergeCell ref="W118:X118"/>
    <mergeCell ref="Y118:AA118"/>
    <mergeCell ref="AB118:AC118"/>
    <mergeCell ref="AD118:AE118"/>
    <mergeCell ref="AF118:AM118"/>
    <mergeCell ref="P117:U117"/>
    <mergeCell ref="W117:X117"/>
    <mergeCell ref="Y117:AA117"/>
    <mergeCell ref="AB117:AC117"/>
    <mergeCell ref="AD117:AE117"/>
    <mergeCell ref="AF117:AM117"/>
    <mergeCell ref="P116:U116"/>
    <mergeCell ref="W116:X116"/>
    <mergeCell ref="Y116:AA116"/>
    <mergeCell ref="AB116:AC116"/>
    <mergeCell ref="AD116:AE116"/>
    <mergeCell ref="AF116:AM116"/>
    <mergeCell ref="P115:U115"/>
    <mergeCell ref="W115:X115"/>
    <mergeCell ref="Y115:AA115"/>
    <mergeCell ref="AB115:AC115"/>
    <mergeCell ref="AD115:AE115"/>
    <mergeCell ref="AF115:AM115"/>
    <mergeCell ref="P114:U114"/>
    <mergeCell ref="W114:X114"/>
    <mergeCell ref="Y114:AA114"/>
    <mergeCell ref="AB114:AC114"/>
    <mergeCell ref="AD114:AE114"/>
    <mergeCell ref="AF114:AM114"/>
    <mergeCell ref="P113:U113"/>
    <mergeCell ref="W113:X113"/>
    <mergeCell ref="Y113:AA113"/>
    <mergeCell ref="AB113:AC113"/>
    <mergeCell ref="AD113:AE113"/>
    <mergeCell ref="AF113:AM113"/>
    <mergeCell ref="P112:U112"/>
    <mergeCell ref="W112:X112"/>
    <mergeCell ref="Y112:AA112"/>
    <mergeCell ref="AB112:AC112"/>
    <mergeCell ref="AD112:AE112"/>
    <mergeCell ref="AF112:AM112"/>
    <mergeCell ref="P111:U111"/>
    <mergeCell ref="W111:X111"/>
    <mergeCell ref="Y111:AA111"/>
    <mergeCell ref="AB111:AC111"/>
    <mergeCell ref="AD111:AE111"/>
    <mergeCell ref="AF111:AM111"/>
    <mergeCell ref="P110:U110"/>
    <mergeCell ref="W110:X110"/>
    <mergeCell ref="Y110:AA110"/>
    <mergeCell ref="AB110:AC110"/>
    <mergeCell ref="AD110:AE110"/>
    <mergeCell ref="AF110:AM110"/>
    <mergeCell ref="P109:U109"/>
    <mergeCell ref="W109:X109"/>
    <mergeCell ref="Y109:AA109"/>
    <mergeCell ref="AB109:AC109"/>
    <mergeCell ref="AD109:AE109"/>
    <mergeCell ref="AF109:AM109"/>
    <mergeCell ref="P108:U108"/>
    <mergeCell ref="W108:X108"/>
    <mergeCell ref="Y108:AA108"/>
    <mergeCell ref="AB108:AC108"/>
    <mergeCell ref="AD108:AE108"/>
    <mergeCell ref="AF108:AM108"/>
    <mergeCell ref="P107:U107"/>
    <mergeCell ref="W107:X107"/>
    <mergeCell ref="Y107:AA107"/>
    <mergeCell ref="AB107:AC107"/>
    <mergeCell ref="AD107:AE107"/>
    <mergeCell ref="AF107:AM107"/>
    <mergeCell ref="P106:U106"/>
    <mergeCell ref="W106:X106"/>
    <mergeCell ref="Y106:AA106"/>
    <mergeCell ref="AB106:AC106"/>
    <mergeCell ref="AD106:AE106"/>
    <mergeCell ref="AF106:AM106"/>
    <mergeCell ref="P105:U105"/>
    <mergeCell ref="W105:X105"/>
    <mergeCell ref="Y105:AA105"/>
    <mergeCell ref="AB105:AC105"/>
    <mergeCell ref="AD105:AE105"/>
    <mergeCell ref="AF105:AM105"/>
    <mergeCell ref="P104:U104"/>
    <mergeCell ref="W104:X104"/>
    <mergeCell ref="Y104:AA104"/>
    <mergeCell ref="AB104:AC104"/>
    <mergeCell ref="AD104:AE104"/>
    <mergeCell ref="AF104:AM104"/>
    <mergeCell ref="P103:U103"/>
    <mergeCell ref="W103:X103"/>
    <mergeCell ref="Y103:AA103"/>
    <mergeCell ref="AB103:AC103"/>
    <mergeCell ref="AD103:AE103"/>
    <mergeCell ref="AF103:AM103"/>
    <mergeCell ref="P102:U102"/>
    <mergeCell ref="W102:X102"/>
    <mergeCell ref="Y102:AA102"/>
    <mergeCell ref="AB102:AC102"/>
    <mergeCell ref="AD102:AE102"/>
    <mergeCell ref="AF102:AM102"/>
    <mergeCell ref="P101:U101"/>
    <mergeCell ref="W101:X101"/>
    <mergeCell ref="Y101:AA101"/>
    <mergeCell ref="AB101:AC101"/>
    <mergeCell ref="AD101:AE101"/>
    <mergeCell ref="AF101:AM101"/>
    <mergeCell ref="P100:U100"/>
    <mergeCell ref="W100:X100"/>
    <mergeCell ref="Y100:AA100"/>
    <mergeCell ref="AB100:AC100"/>
    <mergeCell ref="AD100:AE100"/>
    <mergeCell ref="AF100:AM100"/>
    <mergeCell ref="AE96:AG96"/>
    <mergeCell ref="AI96:AJ96"/>
    <mergeCell ref="AO96:AT96"/>
    <mergeCell ref="AE97:AI97"/>
    <mergeCell ref="AJ97:AL97"/>
    <mergeCell ref="AE98:AJ98"/>
    <mergeCell ref="AK98:AL98"/>
    <mergeCell ref="P94:U94"/>
    <mergeCell ref="W94:X94"/>
    <mergeCell ref="Y94:AA94"/>
    <mergeCell ref="AB94:AC94"/>
    <mergeCell ref="AD94:AE94"/>
    <mergeCell ref="AF94:AM94"/>
    <mergeCell ref="P93:U93"/>
    <mergeCell ref="W93:X93"/>
    <mergeCell ref="Y93:AA93"/>
    <mergeCell ref="AB93:AC93"/>
    <mergeCell ref="AD93:AE93"/>
    <mergeCell ref="AF93:AM93"/>
    <mergeCell ref="P92:U92"/>
    <mergeCell ref="W92:X92"/>
    <mergeCell ref="Y92:AA92"/>
    <mergeCell ref="AB92:AC92"/>
    <mergeCell ref="AD92:AE92"/>
    <mergeCell ref="AF92:AM92"/>
    <mergeCell ref="P91:U91"/>
    <mergeCell ref="W91:X91"/>
    <mergeCell ref="Y91:AA91"/>
    <mergeCell ref="AB91:AC91"/>
    <mergeCell ref="AD91:AE91"/>
    <mergeCell ref="AF91:AM91"/>
    <mergeCell ref="P90:U90"/>
    <mergeCell ref="W90:X90"/>
    <mergeCell ref="Y90:AA90"/>
    <mergeCell ref="AB90:AC90"/>
    <mergeCell ref="AD90:AE90"/>
    <mergeCell ref="AF90:AM90"/>
    <mergeCell ref="P89:U89"/>
    <mergeCell ref="W89:X89"/>
    <mergeCell ref="Y89:AA89"/>
    <mergeCell ref="AB89:AC89"/>
    <mergeCell ref="AD89:AE89"/>
    <mergeCell ref="AF89:AM89"/>
    <mergeCell ref="P88:U88"/>
    <mergeCell ref="W88:X88"/>
    <mergeCell ref="Y88:AA88"/>
    <mergeCell ref="AB88:AC88"/>
    <mergeCell ref="AD88:AE88"/>
    <mergeCell ref="AF88:AM88"/>
    <mergeCell ref="P87:U87"/>
    <mergeCell ref="W87:X87"/>
    <mergeCell ref="Y87:AA87"/>
    <mergeCell ref="AB87:AC87"/>
    <mergeCell ref="AD87:AE87"/>
    <mergeCell ref="AF87:AM87"/>
    <mergeCell ref="P86:U86"/>
    <mergeCell ref="W86:X86"/>
    <mergeCell ref="Y86:AA86"/>
    <mergeCell ref="AB86:AC86"/>
    <mergeCell ref="AD86:AE86"/>
    <mergeCell ref="AF86:AM86"/>
    <mergeCell ref="P85:U85"/>
    <mergeCell ref="W85:X85"/>
    <mergeCell ref="Y85:AA85"/>
    <mergeCell ref="AB85:AC85"/>
    <mergeCell ref="AD85:AE85"/>
    <mergeCell ref="AF85:AM85"/>
    <mergeCell ref="P84:U84"/>
    <mergeCell ref="W84:X84"/>
    <mergeCell ref="Y84:AA84"/>
    <mergeCell ref="AB84:AC84"/>
    <mergeCell ref="AD84:AE84"/>
    <mergeCell ref="AF84:AM84"/>
    <mergeCell ref="P83:U83"/>
    <mergeCell ref="W83:X83"/>
    <mergeCell ref="Y83:AA83"/>
    <mergeCell ref="AB83:AC83"/>
    <mergeCell ref="AD83:AE83"/>
    <mergeCell ref="AF83:AM83"/>
    <mergeCell ref="P82:U82"/>
    <mergeCell ref="W82:X82"/>
    <mergeCell ref="Y82:AA82"/>
    <mergeCell ref="AB82:AC82"/>
    <mergeCell ref="AD82:AE82"/>
    <mergeCell ref="AF82:AM82"/>
    <mergeCell ref="P81:U81"/>
    <mergeCell ref="W81:X81"/>
    <mergeCell ref="Y81:AA81"/>
    <mergeCell ref="AB81:AC81"/>
    <mergeCell ref="AD81:AE81"/>
    <mergeCell ref="AF81:AM81"/>
    <mergeCell ref="P80:U80"/>
    <mergeCell ref="W80:X80"/>
    <mergeCell ref="Y80:AA80"/>
    <mergeCell ref="AB80:AC80"/>
    <mergeCell ref="AD80:AE80"/>
    <mergeCell ref="AF80:AM80"/>
    <mergeCell ref="P79:U79"/>
    <mergeCell ref="W79:X79"/>
    <mergeCell ref="Y79:AA79"/>
    <mergeCell ref="AB79:AC79"/>
    <mergeCell ref="AD79:AE79"/>
    <mergeCell ref="AF79:AM79"/>
    <mergeCell ref="P78:U78"/>
    <mergeCell ref="W78:X78"/>
    <mergeCell ref="Y78:AA78"/>
    <mergeCell ref="AB78:AC78"/>
    <mergeCell ref="AD78:AE78"/>
    <mergeCell ref="AF78:AM78"/>
    <mergeCell ref="P77:U77"/>
    <mergeCell ref="W77:X77"/>
    <mergeCell ref="Y77:AA77"/>
    <mergeCell ref="AB77:AC77"/>
    <mergeCell ref="AD77:AE77"/>
    <mergeCell ref="AF77:AM77"/>
    <mergeCell ref="P76:U76"/>
    <mergeCell ref="W76:X76"/>
    <mergeCell ref="Y76:AA76"/>
    <mergeCell ref="AB76:AC76"/>
    <mergeCell ref="AD76:AE76"/>
    <mergeCell ref="AF76:AM76"/>
    <mergeCell ref="P75:U75"/>
    <mergeCell ref="W75:X75"/>
    <mergeCell ref="Y75:AA75"/>
    <mergeCell ref="AB75:AC75"/>
    <mergeCell ref="AD75:AE75"/>
    <mergeCell ref="AF75:AM75"/>
    <mergeCell ref="P74:U74"/>
    <mergeCell ref="W74:X74"/>
    <mergeCell ref="Y74:AA74"/>
    <mergeCell ref="AB74:AC74"/>
    <mergeCell ref="AD74:AE74"/>
    <mergeCell ref="AF74:AM74"/>
    <mergeCell ref="P73:U73"/>
    <mergeCell ref="W73:X73"/>
    <mergeCell ref="Y73:AA73"/>
    <mergeCell ref="AB73:AC73"/>
    <mergeCell ref="AD73:AE73"/>
    <mergeCell ref="AF73:AM73"/>
    <mergeCell ref="P72:U72"/>
    <mergeCell ref="W72:X72"/>
    <mergeCell ref="Y72:AA72"/>
    <mergeCell ref="AB72:AC72"/>
    <mergeCell ref="AD72:AE72"/>
    <mergeCell ref="AF72:AM72"/>
    <mergeCell ref="P71:U71"/>
    <mergeCell ref="W71:X71"/>
    <mergeCell ref="Y71:AA71"/>
    <mergeCell ref="AB71:AC71"/>
    <mergeCell ref="AD71:AE71"/>
    <mergeCell ref="AF71:AM71"/>
    <mergeCell ref="P70:U70"/>
    <mergeCell ref="W70:X70"/>
    <mergeCell ref="Y70:AA70"/>
    <mergeCell ref="AB70:AC70"/>
    <mergeCell ref="AD70:AE70"/>
    <mergeCell ref="AF70:AM70"/>
    <mergeCell ref="P69:U69"/>
    <mergeCell ref="W69:X69"/>
    <mergeCell ref="Y69:AA69"/>
    <mergeCell ref="AB69:AC69"/>
    <mergeCell ref="AD69:AE69"/>
    <mergeCell ref="AF69:AM69"/>
    <mergeCell ref="P68:U68"/>
    <mergeCell ref="W68:X68"/>
    <mergeCell ref="Y68:AA68"/>
    <mergeCell ref="AB68:AC68"/>
    <mergeCell ref="AD68:AE68"/>
    <mergeCell ref="AF68:AM68"/>
    <mergeCell ref="P67:U67"/>
    <mergeCell ref="W67:X67"/>
    <mergeCell ref="Y67:AA67"/>
    <mergeCell ref="AB67:AC67"/>
    <mergeCell ref="AD67:AE67"/>
    <mergeCell ref="AF67:AM67"/>
    <mergeCell ref="P66:U66"/>
    <mergeCell ref="W66:X66"/>
    <mergeCell ref="Y66:AA66"/>
    <mergeCell ref="AB66:AC66"/>
    <mergeCell ref="AD66:AE66"/>
    <mergeCell ref="AF66:AM66"/>
    <mergeCell ref="P65:U65"/>
    <mergeCell ref="W65:X65"/>
    <mergeCell ref="Y65:AA65"/>
    <mergeCell ref="AB65:AC65"/>
    <mergeCell ref="AD65:AE65"/>
    <mergeCell ref="AF65:AM65"/>
    <mergeCell ref="P64:U64"/>
    <mergeCell ref="W64:X64"/>
    <mergeCell ref="Y64:AA64"/>
    <mergeCell ref="AB64:AC64"/>
    <mergeCell ref="AD64:AE64"/>
    <mergeCell ref="AF64:AM64"/>
    <mergeCell ref="P63:U63"/>
    <mergeCell ref="W63:X63"/>
    <mergeCell ref="Y63:AA63"/>
    <mergeCell ref="AB63:AC63"/>
    <mergeCell ref="AD63:AE63"/>
    <mergeCell ref="AF63:AM63"/>
    <mergeCell ref="AE59:AG59"/>
    <mergeCell ref="AI59:AJ59"/>
    <mergeCell ref="AE60:AI60"/>
    <mergeCell ref="AJ60:AL60"/>
    <mergeCell ref="AE61:AJ61"/>
    <mergeCell ref="AK61:AL61"/>
    <mergeCell ref="O53:AM53"/>
    <mergeCell ref="O54:AN54"/>
    <mergeCell ref="N55:T55"/>
    <mergeCell ref="U55:AC55"/>
    <mergeCell ref="N56:T56"/>
    <mergeCell ref="U56:AC56"/>
    <mergeCell ref="O47:AM47"/>
    <mergeCell ref="O48:AM48"/>
    <mergeCell ref="O49:AM49"/>
    <mergeCell ref="O50:AM50"/>
    <mergeCell ref="O51:AM51"/>
    <mergeCell ref="O52:AM52"/>
    <mergeCell ref="N41:AM41"/>
    <mergeCell ref="O42:AM42"/>
    <mergeCell ref="O43:AM43"/>
    <mergeCell ref="O44:AM44"/>
    <mergeCell ref="O45:AM45"/>
    <mergeCell ref="O46:AM46"/>
    <mergeCell ref="P39:U39"/>
    <mergeCell ref="W39:X39"/>
    <mergeCell ref="Y39:AA39"/>
    <mergeCell ref="AB39:AC39"/>
    <mergeCell ref="AD39:AE39"/>
    <mergeCell ref="AF39:AM39"/>
    <mergeCell ref="P38:U38"/>
    <mergeCell ref="W38:X38"/>
    <mergeCell ref="Y38:AA38"/>
    <mergeCell ref="AB38:AC38"/>
    <mergeCell ref="AD38:AE38"/>
    <mergeCell ref="AF38:AM38"/>
    <mergeCell ref="P37:U37"/>
    <mergeCell ref="W37:X37"/>
    <mergeCell ref="Y37:AA37"/>
    <mergeCell ref="AB37:AC37"/>
    <mergeCell ref="AD37:AE37"/>
    <mergeCell ref="AF37:AM37"/>
    <mergeCell ref="P36:U36"/>
    <mergeCell ref="W36:X36"/>
    <mergeCell ref="Y36:AA36"/>
    <mergeCell ref="AB36:AC36"/>
    <mergeCell ref="AD36:AE36"/>
    <mergeCell ref="AF36:AM36"/>
    <mergeCell ref="P35:U35"/>
    <mergeCell ref="W35:X35"/>
    <mergeCell ref="Y35:AA35"/>
    <mergeCell ref="AB35:AC35"/>
    <mergeCell ref="AD35:AE35"/>
    <mergeCell ref="AF35:AM35"/>
    <mergeCell ref="P34:U34"/>
    <mergeCell ref="W34:X34"/>
    <mergeCell ref="Y34:AA34"/>
    <mergeCell ref="AB34:AC34"/>
    <mergeCell ref="AD34:AE34"/>
    <mergeCell ref="AF34:AM34"/>
    <mergeCell ref="P33:U33"/>
    <mergeCell ref="W33:X33"/>
    <mergeCell ref="Y33:AA33"/>
    <mergeCell ref="AB33:AC33"/>
    <mergeCell ref="AD33:AE33"/>
    <mergeCell ref="AF33:AM33"/>
    <mergeCell ref="P32:U32"/>
    <mergeCell ref="W32:X32"/>
    <mergeCell ref="Y32:AA32"/>
    <mergeCell ref="AB32:AC32"/>
    <mergeCell ref="AD32:AE32"/>
    <mergeCell ref="AF32:AM32"/>
    <mergeCell ref="P31:U31"/>
    <mergeCell ref="W31:X31"/>
    <mergeCell ref="Y31:AA31"/>
    <mergeCell ref="AB31:AC31"/>
    <mergeCell ref="AD31:AE31"/>
    <mergeCell ref="AF31:AM31"/>
    <mergeCell ref="P30:U30"/>
    <mergeCell ref="W30:X30"/>
    <mergeCell ref="Y30:AA30"/>
    <mergeCell ref="AB30:AC30"/>
    <mergeCell ref="AD30:AE30"/>
    <mergeCell ref="AF30:AM30"/>
    <mergeCell ref="P29:U29"/>
    <mergeCell ref="W29:X29"/>
    <mergeCell ref="Y29:AA29"/>
    <mergeCell ref="AB29:AC29"/>
    <mergeCell ref="AD29:AE29"/>
    <mergeCell ref="AF29:AM29"/>
    <mergeCell ref="P28:U28"/>
    <mergeCell ref="W28:X28"/>
    <mergeCell ref="Y28:AA28"/>
    <mergeCell ref="AB28:AC28"/>
    <mergeCell ref="AD28:AE28"/>
    <mergeCell ref="AF28:AM28"/>
    <mergeCell ref="P27:U27"/>
    <mergeCell ref="W27:X27"/>
    <mergeCell ref="Y27:AA27"/>
    <mergeCell ref="AB27:AC27"/>
    <mergeCell ref="AD27:AE27"/>
    <mergeCell ref="AF27:AM27"/>
    <mergeCell ref="P26:U26"/>
    <mergeCell ref="W26:X26"/>
    <mergeCell ref="Y26:AA26"/>
    <mergeCell ref="AB26:AC26"/>
    <mergeCell ref="AD26:AE26"/>
    <mergeCell ref="AF26:AM26"/>
    <mergeCell ref="P25:U25"/>
    <mergeCell ref="W25:X25"/>
    <mergeCell ref="Y25:AA25"/>
    <mergeCell ref="AB25:AC25"/>
    <mergeCell ref="AD25:AE25"/>
    <mergeCell ref="AF25:AM25"/>
    <mergeCell ref="P24:U24"/>
    <mergeCell ref="W24:X24"/>
    <mergeCell ref="Y24:AA24"/>
    <mergeCell ref="AB24:AC24"/>
    <mergeCell ref="AD24:AE24"/>
    <mergeCell ref="AF24:AM24"/>
    <mergeCell ref="P23:U23"/>
    <mergeCell ref="W23:X23"/>
    <mergeCell ref="Y23:AA23"/>
    <mergeCell ref="AB23:AC23"/>
    <mergeCell ref="AD23:AE23"/>
    <mergeCell ref="AF23:AM23"/>
    <mergeCell ref="P22:U22"/>
    <mergeCell ref="W22:X22"/>
    <mergeCell ref="Y22:AA22"/>
    <mergeCell ref="AB22:AC22"/>
    <mergeCell ref="AD22:AE22"/>
    <mergeCell ref="AF22:AM22"/>
    <mergeCell ref="O17:AM17"/>
    <mergeCell ref="O18:AM18"/>
    <mergeCell ref="P21:U21"/>
    <mergeCell ref="W21:X21"/>
    <mergeCell ref="Y21:AA21"/>
    <mergeCell ref="AB21:AC21"/>
    <mergeCell ref="AD21:AE21"/>
    <mergeCell ref="AF21:AM21"/>
    <mergeCell ref="AA13:AB13"/>
    <mergeCell ref="AC13:AJ13"/>
    <mergeCell ref="AA15:AC15"/>
    <mergeCell ref="AD15:AE15"/>
    <mergeCell ref="AG15:AH15"/>
    <mergeCell ref="AJ15:AL15"/>
    <mergeCell ref="AE2:AG2"/>
    <mergeCell ref="AI2:AJ2"/>
    <mergeCell ref="AE3:AI3"/>
    <mergeCell ref="AJ3:AL3"/>
    <mergeCell ref="P5:AK5"/>
    <mergeCell ref="AA11:AB11"/>
    <mergeCell ref="AC11:AG11"/>
    <mergeCell ref="AH11:AI11"/>
    <mergeCell ref="AJ11:AL11"/>
  </mergeCells>
  <phoneticPr fontId="1"/>
  <conditionalFormatting sqref="AL2 AI2">
    <cfRule type="cellIs" dxfId="18" priority="16" stopIfTrue="1" operator="equal">
      <formula>""</formula>
    </cfRule>
  </conditionalFormatting>
  <conditionalFormatting sqref="AR3:AT3">
    <cfRule type="cellIs" dxfId="17" priority="18" stopIfTrue="1" operator="greaterThanOrEqual">
      <formula>1</formula>
    </cfRule>
  </conditionalFormatting>
  <conditionalFormatting sqref="AH7 AJ7">
    <cfRule type="cellIs" dxfId="16" priority="19" stopIfTrue="1" operator="equal">
      <formula>""</formula>
    </cfRule>
  </conditionalFormatting>
  <conditionalFormatting sqref="AK2 AH2 AJ3:AL3">
    <cfRule type="cellIs" dxfId="15" priority="17" stopIfTrue="1" operator="equal">
      <formula>""</formula>
    </cfRule>
  </conditionalFormatting>
  <conditionalFormatting sqref="AC11 AC13:AJ13 AD15:AE15 AG15:AH15 AJ15">
    <cfRule type="cellIs" dxfId="14" priority="15" stopIfTrue="1" operator="equal">
      <formula>""</formula>
    </cfRule>
  </conditionalFormatting>
  <conditionalFormatting sqref="AJ11">
    <cfRule type="cellIs" dxfId="13" priority="14" stopIfTrue="1" operator="equal">
      <formula>""</formula>
    </cfRule>
  </conditionalFormatting>
  <conditionalFormatting sqref="AE61">
    <cfRule type="cellIs" dxfId="12" priority="13" stopIfTrue="1" operator="equal">
      <formula>""</formula>
    </cfRule>
  </conditionalFormatting>
  <conditionalFormatting sqref="AK61">
    <cfRule type="cellIs" dxfId="11" priority="12" operator="equal">
      <formula>""</formula>
    </cfRule>
  </conditionalFormatting>
  <conditionalFormatting sqref="AL96 AI96">
    <cfRule type="cellIs" dxfId="10" priority="8" stopIfTrue="1" operator="equal">
      <formula>""</formula>
    </cfRule>
  </conditionalFormatting>
  <conditionalFormatting sqref="AL59 AI59">
    <cfRule type="cellIs" dxfId="9" priority="10" stopIfTrue="1" operator="equal">
      <formula>""</formula>
    </cfRule>
  </conditionalFormatting>
  <conditionalFormatting sqref="AK59 AH59 AJ60:AL60">
    <cfRule type="cellIs" dxfId="8" priority="11" stopIfTrue="1" operator="equal">
      <formula>""</formula>
    </cfRule>
  </conditionalFormatting>
  <conditionalFormatting sqref="AH96">
    <cfRule type="cellIs" dxfId="7" priority="9" stopIfTrue="1" operator="equal">
      <formula>""</formula>
    </cfRule>
  </conditionalFormatting>
  <conditionalFormatting sqref="AK96">
    <cfRule type="cellIs" dxfId="6" priority="7" stopIfTrue="1" operator="equal">
      <formula>""</formula>
    </cfRule>
  </conditionalFormatting>
  <conditionalFormatting sqref="AJ97:AL97">
    <cfRule type="cellIs" dxfId="5" priority="6" stopIfTrue="1" operator="equal">
      <formula>""</formula>
    </cfRule>
  </conditionalFormatting>
  <conditionalFormatting sqref="AE98">
    <cfRule type="cellIs" dxfId="4" priority="5" stopIfTrue="1" operator="equal">
      <formula>""</formula>
    </cfRule>
  </conditionalFormatting>
  <conditionalFormatting sqref="AK98">
    <cfRule type="cellIs" dxfId="3" priority="4" operator="equal">
      <formula>""</formula>
    </cfRule>
  </conditionalFormatting>
  <conditionalFormatting sqref="AE7">
    <cfRule type="cellIs" dxfId="2" priority="3" stopIfTrue="1" operator="equal">
      <formula>""</formula>
    </cfRule>
  </conditionalFormatting>
  <conditionalFormatting sqref="AF7">
    <cfRule type="cellIs" dxfId="1" priority="2" stopIfTrue="1" operator="equal">
      <formula>""</formula>
    </cfRule>
  </conditionalFormatting>
  <conditionalFormatting sqref="W22:X26">
    <cfRule type="cellIs" dxfId="0" priority="1" operator="equal">
      <formula>#N/A</formula>
    </cfRule>
  </conditionalFormatting>
  <dataValidations xWindow="573" yWindow="493" count="17">
    <dataValidation allowBlank="1" showErrorMessage="1" sqref="N18:N39"/>
    <dataValidation type="list" imeMode="hiragana" allowBlank="1" showInputMessage="1" showErrorMessage="1" error="リストから入力してください。" promptTitle="課程・部等の入力" prompt="高等学校は，「全日」，「定時」（「昼定」，「夜定」），「通信」の別を，_x000a_特別支援学校は，「幼稚部」，「小学部」，「中学部」，「高等部」の別を，_x000a_リストから選択する。" sqref="AB101:AC131 AB22:AC39 AB64:AC94">
      <formula1>$AO$8:$AO$16</formula1>
    </dataValidation>
    <dataValidation type="list" allowBlank="1" showInputMessage="1" showErrorMessage="1" error="リストから入力してください。" promptTitle="課程・部等の入力" prompt="_x000a_高等学校は、「全日」、「定時」（「昼定」、「夜定」）、「通信」、「校舎」の別_x000a__x000a_特別支援学校、「幼稚部」、「小学部」、「中学部」、「高等部」、「校舎」の別_x000a_をリストから選択してください。" sqref="AB40:AC40">
      <formula1>$AO$8:$AO$22</formula1>
    </dataValidation>
    <dataValidation type="custom" imeMode="hiragana" allowBlank="1" showInputMessage="1" showErrorMessage="1" error="姓と名の間を「全角１文字」空けて入力してください。" prompt="姓と名の間を全角１文字空けて入力する。" sqref="Y101:AA131 Y64:AA94 Y28:AA39">
      <formula1>FIND("　",Y28)&gt;1</formula1>
    </dataValidation>
    <dataValidation type="textLength" imeMode="halfAlpha" operator="equal" allowBlank="1" showInputMessage="1" showErrorMessage="1" error="職員番号は７桁で入力してください。" sqref="AD22:AE39 AD64:AE94 AD101:AE131">
      <formula1>7</formula1>
    </dataValidation>
    <dataValidation imeMode="off" allowBlank="1" showInputMessage="1" showErrorMessage="1" sqref="AD15:AL15"/>
    <dataValidation allowBlank="1" sqref="N63:N131"/>
    <dataValidation type="custom" imeMode="hiragana" allowBlank="1" showInputMessage="1" showErrorMessage="1" sqref="AC13:AJ13">
      <formula1>AC13=DBCS(AC13)</formula1>
    </dataValidation>
    <dataValidation imeMode="halfAlpha" allowBlank="1" showInputMessage="1" showErrorMessage="1" prompt="コース記号は，半角英数字（英字は大文字）で入力する。" sqref="V64:V94 V101:V131 V22:V39"/>
    <dataValidation imeMode="halfAlpha" allowBlank="1" showInputMessage="1" showErrorMessage="1" prompt="「研修番号」を入力すると，入力不要の欄には「*」が表示される。空白となっている欄に必要事項を入力する。_x000a_なお，複数のコースがある講座については，〔コース等記号〕欄に「記号入力」と表示され，〔職名〕・〔職員番号〕の欄には「#N/A」と表示される。その場合には，「記号入力」と表示されるセルに「コース記号」を上書きした上で，空白となっている欄に必要事項を入力する。" sqref="O64:O94 O22:O39 O101:O131"/>
    <dataValidation imeMode="hiragana" allowBlank="1" showInputMessage="1" showErrorMessage="1" prompt="学校名は，正式名称（例：○○立○○学校）を入力する。" sqref="AC11:AG11"/>
    <dataValidation imeMode="halfAlpha" allowBlank="1" showInputMessage="1" showErrorMessage="1" prompt="総ページ数を入力する。１枚目に入力すると，２枚目以降にも自動表示される。" sqref="AK2"/>
    <dataValidation imeMode="hiragana" allowBlank="1" showErrorMessage="1" sqref="AH11:AL11"/>
    <dataValidation imeMode="halfAlpha" allowBlank="1" showInputMessage="1" showErrorMessage="1" sqref="AJ60:AL60 G21:H21 V21 G100:H100 AJ7 AH7 AR3:AT3 AJ3:AL3 AJ97:AL97 M55 V100 AM15 V63 O40 V40 AH59:AI59 AD40:AE40 N55:N58 G63:H63 AH2:AI2 AK59:AL59 AK96:AL96 AH96:AI96 AL2 AD55:AE55 O57:O58 AE7:AF7"/>
    <dataValidation type="list" imeMode="fullKatakana" allowBlank="1" showInputMessage="1" showErrorMessage="1" errorTitle="区分の入力" error="「ア」又は「イ」を記入してください。" promptTitle="区分" prompt="「ア」又は「イ」を記入してください。" sqref="N40">
      <formula1>$AQ$20:$AQ$20</formula1>
    </dataValidation>
    <dataValidation imeMode="hiragana" allowBlank="1" showInputMessage="1" showErrorMessage="1" sqref="AF101:AM131 W22:X39 W64:X94 AF64:AM94 AF22:AM39 M41:M53 N41:N54"/>
    <dataValidation allowBlank="1" showInputMessage="1" showErrorMessage="1" prompt="姓と名の間を全角１文字空けて入力する。" sqref="Y22:AA27"/>
  </dataValidations>
  <pageMargins left="0.70866141732283472" right="0.70866141732283472" top="0.74803149606299213" bottom="0.74803149606299213" header="0.31496062992125984" footer="0.31496062992125984"/>
  <pageSetup paperSize="9" scale="72" orientation="portrait" errors="NA" r:id="rId1"/>
  <headerFooter>
    <oddHeader xml:space="preserve">&amp;R&amp;"ＭＳ ゴシック,標準"&amp;16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8"/>
  <sheetViews>
    <sheetView view="pageBreakPreview" zoomScale="110" zoomScaleNormal="100" zoomScaleSheetLayoutView="110" workbookViewId="0">
      <pane xSplit="4" ySplit="1" topLeftCell="E38" activePane="bottomRight" state="frozen"/>
      <selection pane="topRight" activeCell="E1" sqref="E1"/>
      <selection pane="bottomLeft" activeCell="A2" sqref="A2"/>
      <selection pane="bottomRight" activeCell="P46" sqref="P46"/>
    </sheetView>
  </sheetViews>
  <sheetFormatPr defaultRowHeight="13.5"/>
  <cols>
    <col min="1" max="1" width="7.625" style="144" customWidth="1"/>
    <col min="2" max="2" width="4.5" style="145" customWidth="1"/>
    <col min="3" max="3" width="7.625" style="147" customWidth="1"/>
    <col min="4" max="4" width="41.375" style="139" customWidth="1"/>
    <col min="5" max="5" width="8.125" style="148" customWidth="1"/>
    <col min="6" max="6" width="8" style="139" customWidth="1"/>
    <col min="7" max="7" width="3.375" style="146" customWidth="1"/>
    <col min="8" max="8" width="7.625" style="147" customWidth="1"/>
    <col min="9" max="9" width="7.625" style="144" customWidth="1"/>
    <col min="10" max="10" width="5" style="145" customWidth="1"/>
    <col min="11" max="11" width="4.625" style="145" customWidth="1"/>
    <col min="12" max="12" width="8.625" style="142" customWidth="1"/>
    <col min="13" max="15" width="4.625" style="139" customWidth="1"/>
    <col min="16" max="16" width="14.875" style="139" customWidth="1"/>
    <col min="17" max="17" width="4.625" style="129" customWidth="1"/>
    <col min="18" max="19" width="3.625" style="129" customWidth="1"/>
    <col min="20" max="20" width="3.625" style="136" customWidth="1"/>
    <col min="21" max="22" width="9" style="139"/>
    <col min="23" max="16384" width="9" style="130"/>
  </cols>
  <sheetData>
    <row r="1" spans="1:22" ht="27">
      <c r="A1" s="122" t="s">
        <v>28</v>
      </c>
      <c r="B1" s="122" t="s">
        <v>156</v>
      </c>
      <c r="C1" s="123" t="s">
        <v>29</v>
      </c>
      <c r="D1" s="123" t="s">
        <v>150</v>
      </c>
      <c r="E1" s="124" t="s">
        <v>157</v>
      </c>
      <c r="F1" s="125" t="s">
        <v>30</v>
      </c>
      <c r="G1" s="126" t="s">
        <v>31</v>
      </c>
      <c r="H1" s="125" t="s">
        <v>84</v>
      </c>
      <c r="I1" s="125" t="s">
        <v>158</v>
      </c>
      <c r="J1" s="125" t="s">
        <v>73</v>
      </c>
      <c r="K1" s="122" t="s">
        <v>32</v>
      </c>
      <c r="L1" s="122" t="s">
        <v>33</v>
      </c>
      <c r="M1" s="122" t="s">
        <v>35</v>
      </c>
      <c r="N1" s="122" t="s">
        <v>36</v>
      </c>
      <c r="O1" s="122" t="s">
        <v>159</v>
      </c>
      <c r="P1" s="178" t="s">
        <v>125</v>
      </c>
      <c r="Q1" s="127"/>
      <c r="R1" s="128" t="s">
        <v>156</v>
      </c>
      <c r="S1" s="128" t="s">
        <v>160</v>
      </c>
      <c r="T1" s="184" t="s">
        <v>34</v>
      </c>
      <c r="U1" s="130"/>
      <c r="V1" s="130"/>
    </row>
    <row r="2" spans="1:22" ht="18" customHeight="1">
      <c r="A2" s="122">
        <v>1</v>
      </c>
      <c r="B2" s="122"/>
      <c r="C2" s="131">
        <f t="shared" ref="C2:C33" si="0">IF(B2="",A2*100,A2*100+VLOOKUP(B2,$R$2:$T$35,3,FALSE))</f>
        <v>100</v>
      </c>
      <c r="D2" s="132" t="s">
        <v>161</v>
      </c>
      <c r="E2" s="133" t="s">
        <v>37</v>
      </c>
      <c r="F2" s="123" t="s">
        <v>37</v>
      </c>
      <c r="G2" s="133">
        <v>0</v>
      </c>
      <c r="H2" s="134" t="s">
        <v>38</v>
      </c>
      <c r="I2" s="123" t="s">
        <v>37</v>
      </c>
      <c r="J2" s="123" t="s">
        <v>40</v>
      </c>
      <c r="K2" s="122" t="s">
        <v>235</v>
      </c>
      <c r="L2" s="122" t="s">
        <v>234</v>
      </c>
      <c r="M2" s="122">
        <v>1</v>
      </c>
      <c r="N2" s="122"/>
      <c r="O2" s="122"/>
      <c r="P2" s="179"/>
      <c r="Q2" s="135"/>
      <c r="R2" s="128" t="s">
        <v>162</v>
      </c>
      <c r="S2" s="128" t="s">
        <v>163</v>
      </c>
      <c r="T2" s="184">
        <v>1</v>
      </c>
      <c r="U2" s="130"/>
      <c r="V2" s="130"/>
    </row>
    <row r="3" spans="1:22" ht="18" customHeight="1">
      <c r="A3" s="122">
        <f t="shared" ref="A3:A71" si="1">IF(D3=D2,A2,A2+1)</f>
        <v>2</v>
      </c>
      <c r="B3" s="122"/>
      <c r="C3" s="131">
        <f t="shared" si="0"/>
        <v>200</v>
      </c>
      <c r="D3" s="132" t="s">
        <v>164</v>
      </c>
      <c r="E3" s="133" t="s">
        <v>37</v>
      </c>
      <c r="F3" s="123" t="s">
        <v>37</v>
      </c>
      <c r="G3" s="133">
        <v>0</v>
      </c>
      <c r="H3" s="134" t="s">
        <v>38</v>
      </c>
      <c r="I3" s="123" t="s">
        <v>37</v>
      </c>
      <c r="J3" s="123" t="s">
        <v>40</v>
      </c>
      <c r="K3" s="122" t="s">
        <v>235</v>
      </c>
      <c r="L3" s="122" t="s">
        <v>234</v>
      </c>
      <c r="M3" s="122">
        <v>1</v>
      </c>
      <c r="N3" s="122"/>
      <c r="O3" s="122"/>
      <c r="P3" s="179"/>
      <c r="Q3" s="135"/>
      <c r="R3" s="128" t="s">
        <v>165</v>
      </c>
      <c r="S3" s="128" t="s">
        <v>163</v>
      </c>
      <c r="T3" s="184">
        <v>2</v>
      </c>
      <c r="U3" s="130"/>
      <c r="V3" s="130"/>
    </row>
    <row r="4" spans="1:22" ht="18" customHeight="1">
      <c r="A4" s="122">
        <f t="shared" si="1"/>
        <v>3</v>
      </c>
      <c r="B4" s="122"/>
      <c r="C4" s="131">
        <f t="shared" si="0"/>
        <v>300</v>
      </c>
      <c r="D4" s="132" t="s">
        <v>39</v>
      </c>
      <c r="E4" s="133" t="s">
        <v>37</v>
      </c>
      <c r="F4" s="137" t="s">
        <v>40</v>
      </c>
      <c r="G4" s="133">
        <v>1</v>
      </c>
      <c r="H4" s="134" t="s">
        <v>38</v>
      </c>
      <c r="I4" s="123" t="s">
        <v>37</v>
      </c>
      <c r="J4" s="123" t="s">
        <v>40</v>
      </c>
      <c r="K4" s="122" t="s">
        <v>235</v>
      </c>
      <c r="L4" s="122" t="s">
        <v>234</v>
      </c>
      <c r="M4" s="122"/>
      <c r="N4" s="122">
        <v>1</v>
      </c>
      <c r="O4" s="122" t="s">
        <v>154</v>
      </c>
      <c r="P4" s="199"/>
      <c r="Q4" s="135"/>
      <c r="R4" s="128" t="s">
        <v>142</v>
      </c>
      <c r="S4" s="128" t="s">
        <v>160</v>
      </c>
      <c r="T4" s="184">
        <v>3</v>
      </c>
      <c r="U4" s="130"/>
      <c r="V4" s="130"/>
    </row>
    <row r="5" spans="1:22" ht="18" customHeight="1">
      <c r="A5" s="122">
        <f t="shared" si="1"/>
        <v>4</v>
      </c>
      <c r="B5" s="122"/>
      <c r="C5" s="131">
        <f t="shared" si="0"/>
        <v>400</v>
      </c>
      <c r="D5" s="132" t="s">
        <v>166</v>
      </c>
      <c r="E5" s="133" t="s">
        <v>37</v>
      </c>
      <c r="F5" s="123" t="s">
        <v>37</v>
      </c>
      <c r="G5" s="133">
        <v>0</v>
      </c>
      <c r="H5" s="134" t="s">
        <v>38</v>
      </c>
      <c r="I5" s="123" t="s">
        <v>37</v>
      </c>
      <c r="J5" s="123" t="s">
        <v>40</v>
      </c>
      <c r="K5" s="122" t="s">
        <v>235</v>
      </c>
      <c r="L5" s="122" t="s">
        <v>234</v>
      </c>
      <c r="M5" s="122"/>
      <c r="N5" s="122">
        <v>1</v>
      </c>
      <c r="O5" s="122"/>
      <c r="P5" s="179"/>
      <c r="Q5" s="135"/>
      <c r="R5" s="128" t="s">
        <v>167</v>
      </c>
      <c r="S5" s="128" t="s">
        <v>160</v>
      </c>
      <c r="T5" s="184">
        <v>4</v>
      </c>
      <c r="U5" s="130"/>
      <c r="V5" s="130"/>
    </row>
    <row r="6" spans="1:22" ht="18" customHeight="1">
      <c r="A6" s="122">
        <f t="shared" si="1"/>
        <v>5</v>
      </c>
      <c r="B6" s="122"/>
      <c r="C6" s="131">
        <f t="shared" si="0"/>
        <v>500</v>
      </c>
      <c r="D6" s="132" t="s">
        <v>168</v>
      </c>
      <c r="E6" s="133" t="s">
        <v>37</v>
      </c>
      <c r="F6" s="123" t="s">
        <v>37</v>
      </c>
      <c r="G6" s="133">
        <v>0</v>
      </c>
      <c r="H6" s="134" t="s">
        <v>38</v>
      </c>
      <c r="I6" s="123" t="s">
        <v>37</v>
      </c>
      <c r="J6" s="123" t="s">
        <v>77</v>
      </c>
      <c r="K6" s="122" t="s">
        <v>235</v>
      </c>
      <c r="L6" s="122" t="s">
        <v>234</v>
      </c>
      <c r="M6" s="122">
        <v>1</v>
      </c>
      <c r="N6" s="122">
        <v>1</v>
      </c>
      <c r="O6" s="122"/>
      <c r="P6" s="179"/>
      <c r="Q6" s="135"/>
      <c r="R6" s="128" t="s">
        <v>169</v>
      </c>
      <c r="S6" s="128" t="s">
        <v>160</v>
      </c>
      <c r="T6" s="184">
        <v>5</v>
      </c>
      <c r="U6" s="130"/>
      <c r="V6" s="130"/>
    </row>
    <row r="7" spans="1:22" ht="18" customHeight="1">
      <c r="A7" s="122">
        <f t="shared" si="1"/>
        <v>6</v>
      </c>
      <c r="B7" s="122"/>
      <c r="C7" s="131">
        <f t="shared" si="0"/>
        <v>600</v>
      </c>
      <c r="D7" s="132" t="s">
        <v>170</v>
      </c>
      <c r="E7" s="133" t="s">
        <v>37</v>
      </c>
      <c r="F7" s="123" t="s">
        <v>37</v>
      </c>
      <c r="G7" s="133">
        <v>0</v>
      </c>
      <c r="H7" s="134" t="s">
        <v>38</v>
      </c>
      <c r="I7" s="123" t="s">
        <v>37</v>
      </c>
      <c r="J7" s="123" t="s">
        <v>78</v>
      </c>
      <c r="K7" s="122" t="s">
        <v>235</v>
      </c>
      <c r="L7" s="122" t="s">
        <v>234</v>
      </c>
      <c r="M7" s="122">
        <v>1</v>
      </c>
      <c r="N7" s="122">
        <v>1</v>
      </c>
      <c r="O7" s="122"/>
      <c r="P7" s="179"/>
      <c r="Q7" s="135"/>
      <c r="R7" s="128" t="s">
        <v>171</v>
      </c>
      <c r="S7" s="128" t="s">
        <v>160</v>
      </c>
      <c r="T7" s="184">
        <v>6</v>
      </c>
      <c r="U7" s="130"/>
      <c r="V7" s="130"/>
    </row>
    <row r="8" spans="1:22" ht="18" customHeight="1">
      <c r="A8" s="122">
        <f t="shared" si="1"/>
        <v>7</v>
      </c>
      <c r="B8" s="122"/>
      <c r="C8" s="131">
        <f t="shared" si="0"/>
        <v>700</v>
      </c>
      <c r="D8" s="132" t="s">
        <v>41</v>
      </c>
      <c r="E8" s="133" t="s">
        <v>37</v>
      </c>
      <c r="F8" s="123" t="s">
        <v>37</v>
      </c>
      <c r="G8" s="133">
        <v>1</v>
      </c>
      <c r="H8" s="134" t="s">
        <v>38</v>
      </c>
      <c r="I8" s="123" t="s">
        <v>37</v>
      </c>
      <c r="J8" s="123" t="s">
        <v>40</v>
      </c>
      <c r="K8" s="122" t="s">
        <v>235</v>
      </c>
      <c r="L8" s="122" t="s">
        <v>234</v>
      </c>
      <c r="M8" s="122"/>
      <c r="N8" s="122">
        <v>1</v>
      </c>
      <c r="O8" s="122" t="s">
        <v>154</v>
      </c>
      <c r="P8" s="179"/>
      <c r="Q8" s="135"/>
      <c r="R8" s="128" t="s">
        <v>172</v>
      </c>
      <c r="S8" s="128" t="s">
        <v>140</v>
      </c>
      <c r="T8" s="184">
        <v>7</v>
      </c>
      <c r="U8" s="130"/>
      <c r="V8" s="130"/>
    </row>
    <row r="9" spans="1:22" ht="18" customHeight="1">
      <c r="A9" s="122">
        <f>IF(D9=D8,A8,A8+1)</f>
        <v>8</v>
      </c>
      <c r="B9" s="122"/>
      <c r="C9" s="131">
        <f t="shared" si="0"/>
        <v>800</v>
      </c>
      <c r="D9" s="132" t="s">
        <v>173</v>
      </c>
      <c r="E9" s="133" t="s">
        <v>37</v>
      </c>
      <c r="F9" s="123" t="s">
        <v>37</v>
      </c>
      <c r="G9" s="133">
        <v>0</v>
      </c>
      <c r="H9" s="134" t="s">
        <v>38</v>
      </c>
      <c r="I9" s="123" t="s">
        <v>37</v>
      </c>
      <c r="J9" s="123" t="s">
        <v>40</v>
      </c>
      <c r="K9" s="122" t="s">
        <v>235</v>
      </c>
      <c r="L9" s="122" t="s">
        <v>234</v>
      </c>
      <c r="M9" s="122">
        <v>1</v>
      </c>
      <c r="N9" s="122"/>
      <c r="O9" s="122"/>
      <c r="P9" s="179"/>
      <c r="Q9" s="135"/>
      <c r="R9" s="128"/>
      <c r="S9" s="128" t="s">
        <v>97</v>
      </c>
      <c r="T9" s="184"/>
      <c r="U9" s="130"/>
      <c r="V9" s="130"/>
    </row>
    <row r="10" spans="1:22" ht="18" customHeight="1">
      <c r="A10" s="122">
        <f t="shared" si="1"/>
        <v>9</v>
      </c>
      <c r="B10" s="122"/>
      <c r="C10" s="131">
        <f t="shared" si="0"/>
        <v>900</v>
      </c>
      <c r="D10" s="132" t="s">
        <v>214</v>
      </c>
      <c r="E10" s="133" t="s">
        <v>37</v>
      </c>
      <c r="F10" s="123" t="s">
        <v>37</v>
      </c>
      <c r="G10" s="133">
        <v>0</v>
      </c>
      <c r="H10" s="134"/>
      <c r="I10" s="123" t="s">
        <v>37</v>
      </c>
      <c r="J10" s="123"/>
      <c r="K10" s="122" t="s">
        <v>235</v>
      </c>
      <c r="L10" s="122" t="s">
        <v>234</v>
      </c>
      <c r="M10" s="122">
        <v>1</v>
      </c>
      <c r="N10" s="122"/>
      <c r="O10" s="122"/>
      <c r="P10" s="179"/>
      <c r="Q10" s="135"/>
      <c r="R10" s="128"/>
      <c r="S10" s="128"/>
      <c r="T10" s="184"/>
      <c r="U10" s="130"/>
      <c r="V10" s="130"/>
    </row>
    <row r="11" spans="1:22" ht="18" customHeight="1">
      <c r="A11" s="122">
        <f t="shared" si="1"/>
        <v>10</v>
      </c>
      <c r="B11" s="122"/>
      <c r="C11" s="131">
        <f t="shared" si="0"/>
        <v>1000</v>
      </c>
      <c r="D11" s="132" t="s">
        <v>215</v>
      </c>
      <c r="E11" s="133" t="s">
        <v>37</v>
      </c>
      <c r="F11" s="123" t="s">
        <v>37</v>
      </c>
      <c r="G11" s="133">
        <v>0</v>
      </c>
      <c r="H11" s="134"/>
      <c r="I11" s="123" t="s">
        <v>37</v>
      </c>
      <c r="J11" s="123"/>
      <c r="K11" s="122" t="s">
        <v>235</v>
      </c>
      <c r="L11" s="122" t="s">
        <v>234</v>
      </c>
      <c r="M11" s="122">
        <v>1</v>
      </c>
      <c r="N11" s="122"/>
      <c r="O11" s="122"/>
      <c r="P11" s="179"/>
      <c r="Q11" s="135"/>
      <c r="R11" s="128"/>
      <c r="S11" s="128"/>
      <c r="T11" s="184"/>
      <c r="U11" s="130"/>
      <c r="V11" s="130"/>
    </row>
    <row r="12" spans="1:22" ht="18" customHeight="1">
      <c r="A12" s="122">
        <f t="shared" si="1"/>
        <v>11</v>
      </c>
      <c r="B12" s="122"/>
      <c r="C12" s="131">
        <f t="shared" si="0"/>
        <v>1100</v>
      </c>
      <c r="D12" s="132" t="s">
        <v>42</v>
      </c>
      <c r="E12" s="133" t="s">
        <v>37</v>
      </c>
      <c r="F12" s="123" t="s">
        <v>37</v>
      </c>
      <c r="G12" s="133">
        <v>0</v>
      </c>
      <c r="H12" s="134"/>
      <c r="I12" s="123" t="s">
        <v>37</v>
      </c>
      <c r="J12" s="123" t="s">
        <v>40</v>
      </c>
      <c r="K12" s="122" t="s">
        <v>235</v>
      </c>
      <c r="L12" s="122" t="s">
        <v>234</v>
      </c>
      <c r="M12" s="122"/>
      <c r="N12" s="122">
        <v>1</v>
      </c>
      <c r="O12" s="122"/>
      <c r="P12" s="179"/>
      <c r="Q12" s="135"/>
      <c r="R12" s="128"/>
      <c r="S12" s="128" t="s">
        <v>97</v>
      </c>
      <c r="T12" s="184"/>
      <c r="U12" s="130"/>
      <c r="V12" s="130"/>
    </row>
    <row r="13" spans="1:22" ht="18" customHeight="1">
      <c r="A13" s="122">
        <f t="shared" si="1"/>
        <v>12</v>
      </c>
      <c r="B13" s="122"/>
      <c r="C13" s="131">
        <f t="shared" si="0"/>
        <v>1200</v>
      </c>
      <c r="D13" s="132" t="s">
        <v>43</v>
      </c>
      <c r="E13" s="133" t="s">
        <v>37</v>
      </c>
      <c r="F13" s="123" t="s">
        <v>37</v>
      </c>
      <c r="G13" s="133">
        <v>0</v>
      </c>
      <c r="H13" s="134"/>
      <c r="I13" s="123" t="s">
        <v>37</v>
      </c>
      <c r="J13" s="123" t="s">
        <v>40</v>
      </c>
      <c r="K13" s="122" t="s">
        <v>235</v>
      </c>
      <c r="L13" s="122" t="s">
        <v>234</v>
      </c>
      <c r="M13" s="122"/>
      <c r="N13" s="122">
        <v>1</v>
      </c>
      <c r="O13" s="122"/>
      <c r="P13" s="179"/>
      <c r="Q13" s="135"/>
      <c r="R13" s="128"/>
      <c r="S13" s="128" t="s">
        <v>97</v>
      </c>
      <c r="T13" s="184"/>
      <c r="U13" s="130"/>
      <c r="V13" s="130"/>
    </row>
    <row r="14" spans="1:22" ht="18" customHeight="1">
      <c r="A14" s="122">
        <f t="shared" si="1"/>
        <v>13</v>
      </c>
      <c r="B14" s="122"/>
      <c r="C14" s="131">
        <f t="shared" si="0"/>
        <v>1300</v>
      </c>
      <c r="D14" s="132" t="s">
        <v>216</v>
      </c>
      <c r="E14" s="133" t="s">
        <v>37</v>
      </c>
      <c r="F14" s="123" t="s">
        <v>37</v>
      </c>
      <c r="G14" s="133">
        <v>1</v>
      </c>
      <c r="H14" s="134"/>
      <c r="I14" s="123" t="s">
        <v>37</v>
      </c>
      <c r="J14" s="123"/>
      <c r="K14" s="122" t="s">
        <v>235</v>
      </c>
      <c r="L14" s="122" t="s">
        <v>234</v>
      </c>
      <c r="M14" s="122">
        <v>1</v>
      </c>
      <c r="N14" s="122"/>
      <c r="O14" s="122" t="s">
        <v>95</v>
      </c>
      <c r="P14" s="179"/>
      <c r="Q14" s="135"/>
      <c r="R14" s="128"/>
      <c r="S14" s="128"/>
      <c r="T14" s="184"/>
      <c r="U14" s="130"/>
      <c r="V14" s="130"/>
    </row>
    <row r="15" spans="1:22" ht="18" customHeight="1">
      <c r="A15" s="122">
        <f t="shared" si="1"/>
        <v>14</v>
      </c>
      <c r="B15" s="122"/>
      <c r="C15" s="131">
        <f t="shared" si="0"/>
        <v>1400</v>
      </c>
      <c r="D15" s="132" t="s">
        <v>217</v>
      </c>
      <c r="E15" s="133" t="s">
        <v>37</v>
      </c>
      <c r="F15" s="123" t="s">
        <v>37</v>
      </c>
      <c r="G15" s="133">
        <v>1</v>
      </c>
      <c r="H15" s="134"/>
      <c r="I15" s="123" t="s">
        <v>37</v>
      </c>
      <c r="J15" s="123"/>
      <c r="K15" s="122" t="s">
        <v>235</v>
      </c>
      <c r="L15" s="122" t="s">
        <v>234</v>
      </c>
      <c r="M15" s="122">
        <v>1</v>
      </c>
      <c r="N15" s="122"/>
      <c r="O15" s="122" t="s">
        <v>95</v>
      </c>
      <c r="P15" s="179"/>
      <c r="Q15" s="135"/>
      <c r="R15" s="128"/>
      <c r="S15" s="128"/>
      <c r="T15" s="184"/>
      <c r="U15" s="130"/>
      <c r="V15" s="130"/>
    </row>
    <row r="16" spans="1:22" ht="18" customHeight="1">
      <c r="A16" s="122">
        <f t="shared" si="1"/>
        <v>15</v>
      </c>
      <c r="B16" s="122"/>
      <c r="C16" s="131">
        <f t="shared" si="0"/>
        <v>1500</v>
      </c>
      <c r="D16" s="132" t="s">
        <v>151</v>
      </c>
      <c r="E16" s="133" t="s">
        <v>37</v>
      </c>
      <c r="F16" s="123" t="s">
        <v>37</v>
      </c>
      <c r="G16" s="133">
        <v>0</v>
      </c>
      <c r="H16" s="134"/>
      <c r="I16" s="123" t="s">
        <v>37</v>
      </c>
      <c r="J16" s="123"/>
      <c r="K16" s="122" t="s">
        <v>235</v>
      </c>
      <c r="L16" s="122" t="s">
        <v>234</v>
      </c>
      <c r="M16" s="122"/>
      <c r="N16" s="122">
        <v>1</v>
      </c>
      <c r="O16" s="122"/>
      <c r="P16" s="179"/>
      <c r="Q16" s="135"/>
      <c r="R16" s="128"/>
      <c r="S16" s="128" t="s">
        <v>97</v>
      </c>
      <c r="T16" s="184"/>
      <c r="U16" s="130"/>
      <c r="V16" s="130"/>
    </row>
    <row r="17" spans="1:22" ht="18" customHeight="1">
      <c r="A17" s="122">
        <f t="shared" si="1"/>
        <v>16</v>
      </c>
      <c r="B17" s="122"/>
      <c r="C17" s="131">
        <f t="shared" si="0"/>
        <v>1600</v>
      </c>
      <c r="D17" s="132" t="s">
        <v>152</v>
      </c>
      <c r="E17" s="133" t="s">
        <v>37</v>
      </c>
      <c r="F17" s="123" t="s">
        <v>37</v>
      </c>
      <c r="G17" s="133">
        <v>0</v>
      </c>
      <c r="H17" s="134"/>
      <c r="I17" s="123" t="s">
        <v>37</v>
      </c>
      <c r="J17" s="123"/>
      <c r="K17" s="122" t="s">
        <v>235</v>
      </c>
      <c r="L17" s="122" t="s">
        <v>234</v>
      </c>
      <c r="M17" s="122"/>
      <c r="N17" s="122">
        <v>1</v>
      </c>
      <c r="O17" s="122"/>
      <c r="P17" s="179"/>
      <c r="Q17" s="135"/>
      <c r="R17" s="128"/>
      <c r="S17" s="128" t="s">
        <v>97</v>
      </c>
      <c r="T17" s="184"/>
      <c r="U17" s="130"/>
      <c r="V17" s="130"/>
    </row>
    <row r="18" spans="1:22" ht="18" customHeight="1">
      <c r="A18" s="122">
        <f t="shared" si="1"/>
        <v>17</v>
      </c>
      <c r="B18" s="122"/>
      <c r="C18" s="131">
        <f t="shared" si="0"/>
        <v>1700</v>
      </c>
      <c r="D18" s="132" t="s">
        <v>218</v>
      </c>
      <c r="E18" s="133" t="s">
        <v>37</v>
      </c>
      <c r="F18" s="123" t="s">
        <v>37</v>
      </c>
      <c r="G18" s="133">
        <v>1</v>
      </c>
      <c r="H18" s="134"/>
      <c r="I18" s="123"/>
      <c r="J18" s="123"/>
      <c r="K18" s="122" t="s">
        <v>235</v>
      </c>
      <c r="L18" s="122" t="s">
        <v>234</v>
      </c>
      <c r="M18" s="122">
        <v>1</v>
      </c>
      <c r="N18" s="122"/>
      <c r="O18" s="122" t="s">
        <v>95</v>
      </c>
      <c r="P18" s="179"/>
      <c r="Q18" s="135"/>
      <c r="R18" s="128"/>
      <c r="S18" s="128"/>
      <c r="T18" s="184"/>
      <c r="U18" s="130"/>
      <c r="V18" s="130"/>
    </row>
    <row r="19" spans="1:22" ht="18" customHeight="1">
      <c r="A19" s="122">
        <f t="shared" si="1"/>
        <v>18</v>
      </c>
      <c r="B19" s="122"/>
      <c r="C19" s="131">
        <f t="shared" si="0"/>
        <v>1800</v>
      </c>
      <c r="D19" s="132" t="s">
        <v>219</v>
      </c>
      <c r="E19" s="133" t="s">
        <v>37</v>
      </c>
      <c r="F19" s="137" t="s">
        <v>40</v>
      </c>
      <c r="G19" s="133">
        <v>1</v>
      </c>
      <c r="H19" s="138"/>
      <c r="I19" s="137" t="s">
        <v>40</v>
      </c>
      <c r="J19" s="137" t="s">
        <v>153</v>
      </c>
      <c r="K19" s="122" t="s">
        <v>235</v>
      </c>
      <c r="L19" s="122" t="s">
        <v>234</v>
      </c>
      <c r="M19" s="122">
        <v>1</v>
      </c>
      <c r="N19" s="122"/>
      <c r="O19" s="122" t="s">
        <v>95</v>
      </c>
      <c r="P19" s="180"/>
      <c r="Q19" s="135"/>
      <c r="R19" s="128"/>
      <c r="S19" s="128" t="s">
        <v>97</v>
      </c>
      <c r="T19" s="184"/>
      <c r="U19" s="130"/>
      <c r="V19" s="130"/>
    </row>
    <row r="20" spans="1:22" ht="18" customHeight="1">
      <c r="A20" s="122">
        <f t="shared" si="1"/>
        <v>19</v>
      </c>
      <c r="B20" s="122"/>
      <c r="C20" s="131">
        <f t="shared" si="0"/>
        <v>1900</v>
      </c>
      <c r="D20" s="132" t="s">
        <v>220</v>
      </c>
      <c r="E20" s="133" t="s">
        <v>37</v>
      </c>
      <c r="F20" s="137" t="s">
        <v>40</v>
      </c>
      <c r="G20" s="133">
        <v>1</v>
      </c>
      <c r="H20" s="138"/>
      <c r="I20" s="137" t="s">
        <v>40</v>
      </c>
      <c r="J20" s="137" t="s">
        <v>153</v>
      </c>
      <c r="K20" s="122" t="s">
        <v>235</v>
      </c>
      <c r="L20" s="122" t="s">
        <v>234</v>
      </c>
      <c r="M20" s="122">
        <v>1</v>
      </c>
      <c r="N20" s="122"/>
      <c r="O20" s="122" t="s">
        <v>154</v>
      </c>
      <c r="P20" s="180"/>
      <c r="Q20" s="135"/>
      <c r="R20" s="128"/>
      <c r="S20" s="128" t="s">
        <v>97</v>
      </c>
      <c r="T20" s="184"/>
      <c r="U20" s="130"/>
      <c r="V20" s="130"/>
    </row>
    <row r="21" spans="1:22" ht="18" customHeight="1">
      <c r="A21" s="122">
        <f t="shared" si="1"/>
        <v>20</v>
      </c>
      <c r="B21" s="122"/>
      <c r="C21" s="131">
        <f t="shared" si="0"/>
        <v>2000</v>
      </c>
      <c r="D21" s="132" t="s">
        <v>221</v>
      </c>
      <c r="E21" s="133" t="s">
        <v>37</v>
      </c>
      <c r="F21" s="137" t="s">
        <v>40</v>
      </c>
      <c r="G21" s="133">
        <v>1</v>
      </c>
      <c r="H21" s="138"/>
      <c r="I21" s="137" t="s">
        <v>40</v>
      </c>
      <c r="J21" s="137" t="s">
        <v>153</v>
      </c>
      <c r="K21" s="122" t="s">
        <v>235</v>
      </c>
      <c r="L21" s="122" t="s">
        <v>234</v>
      </c>
      <c r="M21" s="122"/>
      <c r="N21" s="122">
        <v>1</v>
      </c>
      <c r="O21" s="122" t="s">
        <v>154</v>
      </c>
      <c r="P21" s="180" t="s">
        <v>126</v>
      </c>
      <c r="Q21" s="135"/>
      <c r="R21" s="128"/>
      <c r="S21" s="128" t="s">
        <v>97</v>
      </c>
      <c r="T21" s="184"/>
      <c r="U21" s="130"/>
      <c r="V21" s="130"/>
    </row>
    <row r="22" spans="1:22" ht="18" customHeight="1">
      <c r="A22" s="122">
        <f t="shared" si="1"/>
        <v>21</v>
      </c>
      <c r="B22" s="122"/>
      <c r="C22" s="131">
        <f t="shared" si="0"/>
        <v>2100</v>
      </c>
      <c r="D22" s="132" t="s">
        <v>222</v>
      </c>
      <c r="E22" s="133" t="s">
        <v>37</v>
      </c>
      <c r="F22" s="123" t="s">
        <v>37</v>
      </c>
      <c r="G22" s="133">
        <v>1</v>
      </c>
      <c r="H22" s="138"/>
      <c r="I22" s="137" t="s">
        <v>40</v>
      </c>
      <c r="J22" s="137" t="s">
        <v>153</v>
      </c>
      <c r="K22" s="122" t="s">
        <v>235</v>
      </c>
      <c r="L22" s="122" t="s">
        <v>234</v>
      </c>
      <c r="M22" s="122"/>
      <c r="N22" s="122">
        <v>1</v>
      </c>
      <c r="O22" s="122" t="s">
        <v>174</v>
      </c>
      <c r="P22" s="180"/>
      <c r="Q22" s="135"/>
      <c r="R22" s="128"/>
      <c r="S22" s="128" t="s">
        <v>97</v>
      </c>
      <c r="T22" s="184"/>
      <c r="U22" s="130"/>
      <c r="V22" s="130"/>
    </row>
    <row r="23" spans="1:22" ht="18" customHeight="1">
      <c r="A23" s="122">
        <f t="shared" si="1"/>
        <v>22</v>
      </c>
      <c r="B23" s="122"/>
      <c r="C23" s="131">
        <f t="shared" si="0"/>
        <v>2200</v>
      </c>
      <c r="D23" s="132" t="s">
        <v>223</v>
      </c>
      <c r="E23" s="133" t="s">
        <v>37</v>
      </c>
      <c r="F23" s="123" t="s">
        <v>37</v>
      </c>
      <c r="G23" s="133">
        <v>1</v>
      </c>
      <c r="H23" s="134"/>
      <c r="I23" s="137" t="s">
        <v>40</v>
      </c>
      <c r="J23" s="137" t="s">
        <v>79</v>
      </c>
      <c r="K23" s="122" t="s">
        <v>235</v>
      </c>
      <c r="L23" s="122" t="s">
        <v>234</v>
      </c>
      <c r="M23" s="122">
        <v>1</v>
      </c>
      <c r="N23" s="122">
        <v>1</v>
      </c>
      <c r="O23" s="122" t="s">
        <v>154</v>
      </c>
      <c r="P23" s="180"/>
      <c r="Q23" s="135"/>
      <c r="R23" s="128"/>
      <c r="S23" s="128" t="s">
        <v>97</v>
      </c>
      <c r="T23" s="184"/>
      <c r="U23" s="130"/>
      <c r="V23" s="130"/>
    </row>
    <row r="24" spans="1:22" ht="18" customHeight="1">
      <c r="A24" s="122">
        <f t="shared" si="1"/>
        <v>23</v>
      </c>
      <c r="B24" s="122"/>
      <c r="C24" s="131">
        <f t="shared" si="0"/>
        <v>2300</v>
      </c>
      <c r="D24" s="132" t="s">
        <v>224</v>
      </c>
      <c r="E24" s="133" t="s">
        <v>37</v>
      </c>
      <c r="F24" s="123" t="s">
        <v>37</v>
      </c>
      <c r="G24" s="133">
        <v>1</v>
      </c>
      <c r="H24" s="134"/>
      <c r="I24" s="137" t="s">
        <v>40</v>
      </c>
      <c r="J24" s="137" t="s">
        <v>80</v>
      </c>
      <c r="K24" s="122" t="s">
        <v>235</v>
      </c>
      <c r="L24" s="122" t="s">
        <v>234</v>
      </c>
      <c r="M24" s="122">
        <v>1</v>
      </c>
      <c r="N24" s="122">
        <v>1</v>
      </c>
      <c r="O24" s="122" t="s">
        <v>154</v>
      </c>
      <c r="P24" s="180"/>
      <c r="Q24" s="135"/>
      <c r="R24" s="128"/>
      <c r="S24" s="128" t="s">
        <v>163</v>
      </c>
      <c r="T24" s="184"/>
      <c r="U24" s="130"/>
      <c r="V24" s="130"/>
    </row>
    <row r="25" spans="1:22" ht="18" customHeight="1">
      <c r="A25" s="122">
        <f t="shared" si="1"/>
        <v>24</v>
      </c>
      <c r="B25" s="122"/>
      <c r="C25" s="131">
        <f t="shared" si="0"/>
        <v>2400</v>
      </c>
      <c r="D25" s="132" t="s">
        <v>225</v>
      </c>
      <c r="E25" s="133" t="s">
        <v>37</v>
      </c>
      <c r="F25" s="123" t="s">
        <v>37</v>
      </c>
      <c r="G25" s="133">
        <v>0</v>
      </c>
      <c r="H25" s="138"/>
      <c r="I25" s="137" t="s">
        <v>37</v>
      </c>
      <c r="J25" s="137" t="s">
        <v>40</v>
      </c>
      <c r="K25" s="122" t="s">
        <v>235</v>
      </c>
      <c r="L25" s="122" t="s">
        <v>234</v>
      </c>
      <c r="M25" s="122">
        <v>1</v>
      </c>
      <c r="N25" s="122"/>
      <c r="O25" s="122"/>
      <c r="P25" s="180"/>
      <c r="Q25" s="135"/>
      <c r="R25" s="128"/>
      <c r="S25" s="128" t="s">
        <v>140</v>
      </c>
      <c r="T25" s="184"/>
      <c r="U25" s="130"/>
      <c r="V25" s="130"/>
    </row>
    <row r="26" spans="1:22" ht="18" customHeight="1">
      <c r="A26" s="122">
        <f t="shared" si="1"/>
        <v>25</v>
      </c>
      <c r="B26" s="122"/>
      <c r="C26" s="131">
        <f t="shared" si="0"/>
        <v>2500</v>
      </c>
      <c r="D26" s="132" t="s">
        <v>44</v>
      </c>
      <c r="E26" s="133" t="s">
        <v>37</v>
      </c>
      <c r="F26" s="137" t="s">
        <v>37</v>
      </c>
      <c r="G26" s="133">
        <v>0</v>
      </c>
      <c r="H26" s="138"/>
      <c r="I26" s="137" t="s">
        <v>37</v>
      </c>
      <c r="J26" s="137"/>
      <c r="K26" s="122" t="s">
        <v>235</v>
      </c>
      <c r="L26" s="122" t="s">
        <v>234</v>
      </c>
      <c r="M26" s="122"/>
      <c r="N26" s="122">
        <v>1</v>
      </c>
      <c r="O26" s="122"/>
      <c r="P26" s="180"/>
      <c r="Q26" s="135"/>
      <c r="R26" s="128"/>
      <c r="S26" s="128" t="s">
        <v>140</v>
      </c>
      <c r="T26" s="184"/>
      <c r="U26" s="130"/>
      <c r="V26" s="130"/>
    </row>
    <row r="27" spans="1:22" ht="18" customHeight="1">
      <c r="A27" s="122">
        <f t="shared" si="1"/>
        <v>26</v>
      </c>
      <c r="B27" s="122"/>
      <c r="C27" s="131">
        <f t="shared" si="0"/>
        <v>2600</v>
      </c>
      <c r="D27" s="132" t="s">
        <v>45</v>
      </c>
      <c r="E27" s="133" t="s">
        <v>37</v>
      </c>
      <c r="F27" s="137" t="s">
        <v>37</v>
      </c>
      <c r="G27" s="133">
        <v>1</v>
      </c>
      <c r="H27" s="138"/>
      <c r="I27" s="137" t="s">
        <v>37</v>
      </c>
      <c r="J27" s="137"/>
      <c r="K27" s="122" t="s">
        <v>235</v>
      </c>
      <c r="L27" s="122" t="s">
        <v>234</v>
      </c>
      <c r="M27" s="122">
        <v>1</v>
      </c>
      <c r="N27" s="122"/>
      <c r="O27" s="122" t="s">
        <v>159</v>
      </c>
      <c r="P27" s="180"/>
      <c r="Q27" s="135"/>
      <c r="R27" s="128"/>
      <c r="S27" s="128" t="s">
        <v>160</v>
      </c>
      <c r="T27" s="184"/>
      <c r="U27" s="130"/>
      <c r="V27" s="130"/>
    </row>
    <row r="28" spans="1:22" ht="18" customHeight="1">
      <c r="A28" s="122">
        <f t="shared" si="1"/>
        <v>27</v>
      </c>
      <c r="B28" s="122"/>
      <c r="C28" s="131">
        <f t="shared" si="0"/>
        <v>2700</v>
      </c>
      <c r="D28" s="132" t="s">
        <v>226</v>
      </c>
      <c r="E28" s="133" t="s">
        <v>37</v>
      </c>
      <c r="F28" s="137" t="s">
        <v>37</v>
      </c>
      <c r="G28" s="133">
        <v>0</v>
      </c>
      <c r="H28" s="138"/>
      <c r="I28" s="137" t="s">
        <v>37</v>
      </c>
      <c r="J28" s="137"/>
      <c r="K28" s="122" t="s">
        <v>235</v>
      </c>
      <c r="L28" s="122" t="s">
        <v>234</v>
      </c>
      <c r="M28" s="122">
        <v>1</v>
      </c>
      <c r="N28" s="122">
        <v>1</v>
      </c>
      <c r="O28" s="122"/>
      <c r="P28" s="180"/>
      <c r="Q28" s="135"/>
      <c r="R28" s="128"/>
      <c r="S28" s="128" t="s">
        <v>160</v>
      </c>
      <c r="T28" s="184"/>
      <c r="U28" s="130"/>
      <c r="V28" s="130"/>
    </row>
    <row r="29" spans="1:22" ht="18" customHeight="1">
      <c r="A29" s="122">
        <f t="shared" si="1"/>
        <v>28</v>
      </c>
      <c r="B29" s="122" t="s">
        <v>162</v>
      </c>
      <c r="C29" s="131">
        <f t="shared" si="0"/>
        <v>2801</v>
      </c>
      <c r="D29" s="132" t="s">
        <v>227</v>
      </c>
      <c r="E29" s="133" t="s">
        <v>251</v>
      </c>
      <c r="F29" s="123" t="s">
        <v>228</v>
      </c>
      <c r="G29" s="133">
        <v>1</v>
      </c>
      <c r="H29" s="138"/>
      <c r="I29" s="137" t="s">
        <v>37</v>
      </c>
      <c r="J29" s="137"/>
      <c r="K29" s="122" t="s">
        <v>235</v>
      </c>
      <c r="L29" s="122" t="s">
        <v>234</v>
      </c>
      <c r="M29" s="122"/>
      <c r="N29" s="122">
        <v>1</v>
      </c>
      <c r="O29" s="122" t="s">
        <v>159</v>
      </c>
      <c r="P29" s="180"/>
      <c r="Q29" s="135"/>
      <c r="R29" s="128"/>
      <c r="S29" s="128" t="s">
        <v>160</v>
      </c>
      <c r="T29" s="184"/>
      <c r="U29" s="130"/>
      <c r="V29" s="130"/>
    </row>
    <row r="30" spans="1:22" ht="18" customHeight="1">
      <c r="A30" s="122">
        <f t="shared" si="1"/>
        <v>29</v>
      </c>
      <c r="B30" s="122"/>
      <c r="C30" s="131">
        <f t="shared" si="0"/>
        <v>2900</v>
      </c>
      <c r="D30" s="132" t="s">
        <v>229</v>
      </c>
      <c r="E30" s="133" t="s">
        <v>37</v>
      </c>
      <c r="F30" s="123" t="s">
        <v>37</v>
      </c>
      <c r="G30" s="133">
        <v>0</v>
      </c>
      <c r="H30" s="138"/>
      <c r="I30" s="137" t="s">
        <v>37</v>
      </c>
      <c r="J30" s="137"/>
      <c r="K30" s="122" t="s">
        <v>235</v>
      </c>
      <c r="L30" s="122" t="s">
        <v>234</v>
      </c>
      <c r="M30" s="122"/>
      <c r="N30" s="122">
        <v>1</v>
      </c>
      <c r="P30" s="180"/>
      <c r="Q30" s="135"/>
      <c r="R30" s="128"/>
      <c r="S30" s="128" t="s">
        <v>140</v>
      </c>
      <c r="T30" s="184"/>
      <c r="U30" s="130"/>
      <c r="V30" s="130"/>
    </row>
    <row r="31" spans="1:22" ht="18" customHeight="1">
      <c r="A31" s="122">
        <f t="shared" si="1"/>
        <v>30</v>
      </c>
      <c r="B31" s="122"/>
      <c r="C31" s="131">
        <f t="shared" si="0"/>
        <v>3000</v>
      </c>
      <c r="D31" s="132" t="s">
        <v>230</v>
      </c>
      <c r="E31" s="133" t="s">
        <v>37</v>
      </c>
      <c r="F31" s="123" t="s">
        <v>37</v>
      </c>
      <c r="G31" s="133">
        <v>1</v>
      </c>
      <c r="H31" s="138"/>
      <c r="I31" s="137" t="s">
        <v>37</v>
      </c>
      <c r="J31" s="137"/>
      <c r="K31" s="122" t="s">
        <v>235</v>
      </c>
      <c r="L31" s="122" t="s">
        <v>234</v>
      </c>
      <c r="M31" s="122">
        <v>1</v>
      </c>
      <c r="N31" s="122"/>
      <c r="O31" s="122" t="s">
        <v>159</v>
      </c>
      <c r="P31" s="180"/>
      <c r="Q31" s="135"/>
      <c r="R31" s="128"/>
      <c r="S31" s="128" t="s">
        <v>160</v>
      </c>
      <c r="T31" s="184"/>
      <c r="U31" s="130"/>
      <c r="V31" s="130"/>
    </row>
    <row r="32" spans="1:22" ht="18" customHeight="1">
      <c r="A32" s="122">
        <f t="shared" si="1"/>
        <v>31</v>
      </c>
      <c r="B32" s="122"/>
      <c r="C32" s="131">
        <f t="shared" si="0"/>
        <v>3100</v>
      </c>
      <c r="D32" s="132" t="s">
        <v>231</v>
      </c>
      <c r="E32" s="133" t="s">
        <v>37</v>
      </c>
      <c r="F32" s="123" t="s">
        <v>37</v>
      </c>
      <c r="G32" s="133">
        <v>1</v>
      </c>
      <c r="H32" s="134"/>
      <c r="I32" s="123" t="s">
        <v>37</v>
      </c>
      <c r="J32" s="123" t="s">
        <v>40</v>
      </c>
      <c r="K32" s="122" t="s">
        <v>235</v>
      </c>
      <c r="L32" s="122" t="s">
        <v>234</v>
      </c>
      <c r="M32" s="122"/>
      <c r="N32" s="122">
        <v>1</v>
      </c>
      <c r="O32" s="122" t="s">
        <v>95</v>
      </c>
      <c r="P32" s="179"/>
      <c r="Q32" s="135"/>
      <c r="R32" s="128"/>
      <c r="S32" s="128" t="s">
        <v>160</v>
      </c>
      <c r="T32" s="184"/>
      <c r="U32" s="130"/>
      <c r="V32" s="130"/>
    </row>
    <row r="33" spans="1:22" ht="18" customHeight="1">
      <c r="A33" s="122">
        <f t="shared" si="1"/>
        <v>32</v>
      </c>
      <c r="B33" s="122"/>
      <c r="C33" s="131">
        <f t="shared" si="0"/>
        <v>3200</v>
      </c>
      <c r="D33" s="132" t="s">
        <v>232</v>
      </c>
      <c r="E33" s="133" t="s">
        <v>37</v>
      </c>
      <c r="F33" s="123" t="s">
        <v>37</v>
      </c>
      <c r="G33" s="133">
        <v>1</v>
      </c>
      <c r="H33" s="134"/>
      <c r="I33" s="123" t="s">
        <v>37</v>
      </c>
      <c r="J33" s="123" t="s">
        <v>40</v>
      </c>
      <c r="K33" s="122" t="s">
        <v>235</v>
      </c>
      <c r="L33" s="122" t="s">
        <v>234</v>
      </c>
      <c r="M33" s="122">
        <v>1</v>
      </c>
      <c r="N33" s="122"/>
      <c r="O33" s="122" t="s">
        <v>95</v>
      </c>
      <c r="P33" s="179"/>
      <c r="Q33" s="135"/>
      <c r="R33" s="128"/>
      <c r="S33" s="128" t="s">
        <v>140</v>
      </c>
      <c r="T33" s="184"/>
      <c r="U33" s="130"/>
      <c r="V33" s="130"/>
    </row>
    <row r="34" spans="1:22" ht="18" customHeight="1">
      <c r="A34" s="122">
        <f t="shared" si="1"/>
        <v>33</v>
      </c>
      <c r="B34" s="122"/>
      <c r="C34" s="131">
        <f t="shared" ref="C34:C65" si="2">IF(B34="",A34*100,A34*100+VLOOKUP(B34,$R$2:$T$35,3,FALSE))</f>
        <v>3300</v>
      </c>
      <c r="D34" s="132" t="s">
        <v>233</v>
      </c>
      <c r="E34" s="133" t="s">
        <v>37</v>
      </c>
      <c r="F34" s="123" t="s">
        <v>37</v>
      </c>
      <c r="G34" s="133">
        <v>1</v>
      </c>
      <c r="H34" s="138"/>
      <c r="I34" s="123" t="s">
        <v>37</v>
      </c>
      <c r="J34" s="123" t="s">
        <v>40</v>
      </c>
      <c r="K34" s="122" t="s">
        <v>235</v>
      </c>
      <c r="L34" s="122" t="s">
        <v>234</v>
      </c>
      <c r="M34" s="122"/>
      <c r="N34" s="122">
        <v>1</v>
      </c>
      <c r="O34" s="122" t="s">
        <v>95</v>
      </c>
      <c r="P34" s="179"/>
      <c r="Q34" s="135"/>
      <c r="R34" s="128"/>
      <c r="S34" s="128" t="s">
        <v>160</v>
      </c>
      <c r="T34" s="184"/>
      <c r="U34" s="130"/>
      <c r="V34" s="130"/>
    </row>
    <row r="35" spans="1:22" ht="18" customHeight="1">
      <c r="A35" s="122">
        <f t="shared" si="1"/>
        <v>34</v>
      </c>
      <c r="B35" s="122"/>
      <c r="C35" s="131">
        <f t="shared" si="2"/>
        <v>3400</v>
      </c>
      <c r="D35" s="132" t="s">
        <v>236</v>
      </c>
      <c r="E35" s="133" t="s">
        <v>37</v>
      </c>
      <c r="F35" s="123" t="s">
        <v>37</v>
      </c>
      <c r="G35" s="133">
        <v>0</v>
      </c>
      <c r="H35" s="134"/>
      <c r="I35" s="123" t="s">
        <v>37</v>
      </c>
      <c r="J35" s="123" t="s">
        <v>40</v>
      </c>
      <c r="K35" s="122" t="s">
        <v>235</v>
      </c>
      <c r="L35" s="122" t="s">
        <v>234</v>
      </c>
      <c r="M35" s="122"/>
      <c r="N35" s="122">
        <v>1</v>
      </c>
      <c r="O35" s="122"/>
      <c r="P35" s="179" t="s">
        <v>155</v>
      </c>
      <c r="Q35" s="135"/>
      <c r="R35" s="128"/>
      <c r="S35" s="128" t="s">
        <v>160</v>
      </c>
      <c r="T35" s="184"/>
      <c r="U35" s="130"/>
      <c r="V35" s="130"/>
    </row>
    <row r="36" spans="1:22" ht="18" customHeight="1">
      <c r="A36" s="122">
        <f t="shared" si="1"/>
        <v>35</v>
      </c>
      <c r="B36" s="122"/>
      <c r="C36" s="131">
        <f t="shared" si="2"/>
        <v>3500</v>
      </c>
      <c r="D36" s="132" t="s">
        <v>46</v>
      </c>
      <c r="E36" s="133" t="s">
        <v>37</v>
      </c>
      <c r="F36" s="137" t="s">
        <v>37</v>
      </c>
      <c r="G36" s="133">
        <v>0</v>
      </c>
      <c r="H36" s="138"/>
      <c r="I36" s="123" t="s">
        <v>37</v>
      </c>
      <c r="J36" s="123" t="s">
        <v>81</v>
      </c>
      <c r="K36" s="122" t="s">
        <v>235</v>
      </c>
      <c r="L36" s="122" t="s">
        <v>234</v>
      </c>
      <c r="M36" s="133"/>
      <c r="N36" s="122">
        <v>1</v>
      </c>
      <c r="O36" s="122"/>
      <c r="P36" s="179"/>
      <c r="Q36" s="135"/>
      <c r="R36" s="139"/>
      <c r="T36" s="129"/>
      <c r="U36" s="130"/>
      <c r="V36" s="130"/>
    </row>
    <row r="37" spans="1:22" ht="18" customHeight="1">
      <c r="A37" s="122">
        <f t="shared" si="1"/>
        <v>36</v>
      </c>
      <c r="B37" s="122"/>
      <c r="C37" s="131">
        <f t="shared" si="2"/>
        <v>3600</v>
      </c>
      <c r="D37" s="132" t="s">
        <v>47</v>
      </c>
      <c r="E37" s="133" t="s">
        <v>37</v>
      </c>
      <c r="F37" s="123" t="s">
        <v>37</v>
      </c>
      <c r="G37" s="133">
        <v>0</v>
      </c>
      <c r="H37" s="134"/>
      <c r="I37" s="123"/>
      <c r="J37" s="123" t="s">
        <v>40</v>
      </c>
      <c r="K37" s="122" t="s">
        <v>235</v>
      </c>
      <c r="L37" s="122" t="s">
        <v>234</v>
      </c>
      <c r="M37" s="133">
        <v>1</v>
      </c>
      <c r="N37" s="122"/>
      <c r="O37" s="122"/>
      <c r="P37" s="180" t="s">
        <v>294</v>
      </c>
      <c r="Q37" s="135"/>
      <c r="R37" s="139"/>
      <c r="T37" s="129"/>
      <c r="U37" s="130"/>
      <c r="V37" s="130"/>
    </row>
    <row r="38" spans="1:22" ht="18" customHeight="1">
      <c r="A38" s="122">
        <f t="shared" si="1"/>
        <v>37</v>
      </c>
      <c r="B38" s="122"/>
      <c r="C38" s="131">
        <f t="shared" si="2"/>
        <v>3700</v>
      </c>
      <c r="D38" s="132" t="s">
        <v>48</v>
      </c>
      <c r="E38" s="133" t="s">
        <v>37</v>
      </c>
      <c r="F38" s="123" t="s">
        <v>37</v>
      </c>
      <c r="G38" s="133">
        <v>1</v>
      </c>
      <c r="H38" s="138"/>
      <c r="I38" s="137" t="s">
        <v>37</v>
      </c>
      <c r="J38" s="123" t="s">
        <v>82</v>
      </c>
      <c r="K38" s="122" t="s">
        <v>235</v>
      </c>
      <c r="L38" s="122" t="s">
        <v>234</v>
      </c>
      <c r="M38" s="133">
        <v>1</v>
      </c>
      <c r="N38" s="122"/>
      <c r="O38" s="122" t="s">
        <v>95</v>
      </c>
      <c r="P38" s="179"/>
      <c r="Q38" s="135"/>
      <c r="R38" s="139"/>
      <c r="T38" s="129"/>
      <c r="U38" s="130"/>
      <c r="V38" s="130"/>
    </row>
    <row r="39" spans="1:22" ht="18" customHeight="1">
      <c r="A39" s="122">
        <f t="shared" si="1"/>
        <v>38</v>
      </c>
      <c r="B39" s="122"/>
      <c r="C39" s="131">
        <f t="shared" si="2"/>
        <v>3800</v>
      </c>
      <c r="D39" s="132" t="s">
        <v>49</v>
      </c>
      <c r="E39" s="133" t="s">
        <v>37</v>
      </c>
      <c r="F39" s="123" t="s">
        <v>37</v>
      </c>
      <c r="G39" s="133">
        <v>1</v>
      </c>
      <c r="H39" s="138"/>
      <c r="I39" s="123" t="s">
        <v>37</v>
      </c>
      <c r="J39" s="123" t="s">
        <v>83</v>
      </c>
      <c r="K39" s="122" t="s">
        <v>235</v>
      </c>
      <c r="L39" s="122" t="s">
        <v>234</v>
      </c>
      <c r="M39" s="133">
        <v>1</v>
      </c>
      <c r="N39" s="122"/>
      <c r="O39" s="122" t="s">
        <v>95</v>
      </c>
      <c r="P39" s="199"/>
      <c r="Q39" s="135"/>
      <c r="R39" s="139"/>
      <c r="T39" s="129"/>
      <c r="U39" s="130"/>
      <c r="V39" s="130"/>
    </row>
    <row r="40" spans="1:22" ht="18" customHeight="1">
      <c r="A40" s="122">
        <f t="shared" si="1"/>
        <v>39</v>
      </c>
      <c r="B40" s="122"/>
      <c r="C40" s="131">
        <f t="shared" si="2"/>
        <v>3900</v>
      </c>
      <c r="D40" s="132" t="s">
        <v>50</v>
      </c>
      <c r="E40" s="133" t="s">
        <v>37</v>
      </c>
      <c r="F40" s="123" t="s">
        <v>37</v>
      </c>
      <c r="G40" s="133">
        <v>1</v>
      </c>
      <c r="H40" s="138"/>
      <c r="I40" s="123" t="s">
        <v>37</v>
      </c>
      <c r="J40" s="123" t="s">
        <v>82</v>
      </c>
      <c r="K40" s="122" t="s">
        <v>235</v>
      </c>
      <c r="L40" s="122" t="s">
        <v>234</v>
      </c>
      <c r="M40" s="133"/>
      <c r="N40" s="122">
        <v>1</v>
      </c>
      <c r="O40" s="122" t="s">
        <v>95</v>
      </c>
      <c r="P40" s="179"/>
      <c r="Q40" s="135"/>
      <c r="R40" s="139"/>
      <c r="T40" s="129"/>
      <c r="U40" s="130"/>
      <c r="V40" s="130"/>
    </row>
    <row r="41" spans="1:22" ht="18" customHeight="1">
      <c r="A41" s="122">
        <f t="shared" si="1"/>
        <v>40</v>
      </c>
      <c r="B41" s="122"/>
      <c r="C41" s="131">
        <f t="shared" si="2"/>
        <v>4000</v>
      </c>
      <c r="D41" s="132" t="s">
        <v>51</v>
      </c>
      <c r="E41" s="133" t="s">
        <v>37</v>
      </c>
      <c r="F41" s="123" t="s">
        <v>37</v>
      </c>
      <c r="G41" s="133">
        <v>0</v>
      </c>
      <c r="H41" s="138"/>
      <c r="I41" s="123" t="s">
        <v>37</v>
      </c>
      <c r="J41" s="123" t="s">
        <v>83</v>
      </c>
      <c r="K41" s="122" t="s">
        <v>235</v>
      </c>
      <c r="L41" s="122" t="s">
        <v>234</v>
      </c>
      <c r="M41" s="133"/>
      <c r="N41" s="122">
        <v>1</v>
      </c>
      <c r="O41" s="122"/>
      <c r="P41" s="179"/>
      <c r="Q41" s="135"/>
      <c r="R41" s="139"/>
      <c r="T41" s="129"/>
      <c r="U41" s="130"/>
      <c r="V41" s="130"/>
    </row>
    <row r="42" spans="1:22" ht="18" customHeight="1">
      <c r="A42" s="122">
        <f>IF(D42=D41,A41,A41+1)</f>
        <v>41</v>
      </c>
      <c r="B42" s="122"/>
      <c r="C42" s="131">
        <f t="shared" si="2"/>
        <v>4100</v>
      </c>
      <c r="D42" s="132" t="s">
        <v>237</v>
      </c>
      <c r="E42" s="133" t="s">
        <v>37</v>
      </c>
      <c r="F42" s="123" t="s">
        <v>37</v>
      </c>
      <c r="G42" s="133">
        <v>0</v>
      </c>
      <c r="H42" s="134"/>
      <c r="I42" s="123" t="s">
        <v>37</v>
      </c>
      <c r="J42" s="123" t="s">
        <v>40</v>
      </c>
      <c r="K42" s="122" t="s">
        <v>235</v>
      </c>
      <c r="L42" s="122" t="s">
        <v>234</v>
      </c>
      <c r="M42" s="133"/>
      <c r="N42" s="122">
        <v>1</v>
      </c>
      <c r="O42" s="122"/>
      <c r="P42" s="180"/>
      <c r="Q42" s="135"/>
      <c r="R42" s="139"/>
      <c r="T42" s="129"/>
      <c r="U42" s="130"/>
      <c r="V42" s="130"/>
    </row>
    <row r="43" spans="1:22" ht="18" customHeight="1" thickBot="1">
      <c r="A43" s="251">
        <f t="shared" si="1"/>
        <v>42</v>
      </c>
      <c r="B43" s="251"/>
      <c r="C43" s="252">
        <f t="shared" si="2"/>
        <v>4200</v>
      </c>
      <c r="D43" s="253" t="s">
        <v>238</v>
      </c>
      <c r="E43" s="254" t="s">
        <v>37</v>
      </c>
      <c r="F43" s="255" t="s">
        <v>37</v>
      </c>
      <c r="G43" s="254">
        <v>0</v>
      </c>
      <c r="H43" s="256"/>
      <c r="I43" s="255" t="s">
        <v>37</v>
      </c>
      <c r="J43" s="255"/>
      <c r="K43" s="251" t="s">
        <v>235</v>
      </c>
      <c r="L43" s="251" t="s">
        <v>234</v>
      </c>
      <c r="M43" s="254">
        <v>1</v>
      </c>
      <c r="N43" s="251">
        <v>1</v>
      </c>
      <c r="O43" s="251"/>
      <c r="P43" s="257"/>
      <c r="Q43" s="135"/>
      <c r="R43" s="139"/>
      <c r="T43" s="129"/>
      <c r="U43" s="258"/>
      <c r="V43" s="130"/>
    </row>
    <row r="44" spans="1:22" ht="18" customHeight="1">
      <c r="A44" s="259">
        <f t="shared" si="1"/>
        <v>43</v>
      </c>
      <c r="B44" s="259"/>
      <c r="C44" s="260">
        <f t="shared" si="2"/>
        <v>4300</v>
      </c>
      <c r="D44" s="261" t="s">
        <v>239</v>
      </c>
      <c r="E44" s="262" t="s">
        <v>37</v>
      </c>
      <c r="F44" s="263" t="s">
        <v>37</v>
      </c>
      <c r="G44" s="262">
        <v>0</v>
      </c>
      <c r="H44" s="264"/>
      <c r="I44" s="263"/>
      <c r="J44" s="263" t="s">
        <v>40</v>
      </c>
      <c r="K44" s="259" t="s">
        <v>248</v>
      </c>
      <c r="L44" s="259" t="s">
        <v>248</v>
      </c>
      <c r="M44" s="262">
        <v>1</v>
      </c>
      <c r="N44" s="259">
        <v>1</v>
      </c>
      <c r="O44" s="259"/>
      <c r="P44" s="265"/>
      <c r="Q44" s="266"/>
      <c r="R44" s="267"/>
      <c r="S44" s="268"/>
      <c r="T44" s="268"/>
      <c r="U44" s="269"/>
      <c r="V44" s="130"/>
    </row>
    <row r="45" spans="1:22" ht="18" customHeight="1">
      <c r="A45" s="122">
        <f t="shared" si="1"/>
        <v>44</v>
      </c>
      <c r="B45" s="122"/>
      <c r="C45" s="131">
        <f t="shared" si="2"/>
        <v>4400</v>
      </c>
      <c r="D45" s="132" t="s">
        <v>240</v>
      </c>
      <c r="E45" s="133" t="s">
        <v>37</v>
      </c>
      <c r="F45" s="123" t="s">
        <v>37</v>
      </c>
      <c r="G45" s="133">
        <v>0</v>
      </c>
      <c r="H45" s="138"/>
      <c r="I45" s="123" t="s">
        <v>37</v>
      </c>
      <c r="J45" s="123"/>
      <c r="K45" s="232" t="s">
        <v>248</v>
      </c>
      <c r="L45" s="232" t="s">
        <v>248</v>
      </c>
      <c r="M45" s="133">
        <v>1</v>
      </c>
      <c r="N45" s="122">
        <v>1</v>
      </c>
      <c r="O45" s="122"/>
      <c r="P45" s="179"/>
      <c r="Q45" s="135"/>
      <c r="R45" s="139"/>
      <c r="T45" s="129"/>
      <c r="U45" s="130"/>
      <c r="V45" s="130"/>
    </row>
    <row r="46" spans="1:22" ht="18" customHeight="1">
      <c r="A46" s="122">
        <f t="shared" si="1"/>
        <v>45</v>
      </c>
      <c r="B46" s="122"/>
      <c r="C46" s="131">
        <f t="shared" si="2"/>
        <v>4500</v>
      </c>
      <c r="D46" s="132" t="s">
        <v>241</v>
      </c>
      <c r="E46" s="133" t="s">
        <v>37</v>
      </c>
      <c r="F46" s="123" t="s">
        <v>37</v>
      </c>
      <c r="G46" s="133">
        <v>0</v>
      </c>
      <c r="H46" s="138"/>
      <c r="I46" s="123"/>
      <c r="J46" s="123"/>
      <c r="K46" s="232" t="s">
        <v>248</v>
      </c>
      <c r="L46" s="232" t="s">
        <v>248</v>
      </c>
      <c r="M46" s="133">
        <v>1</v>
      </c>
      <c r="N46" s="122"/>
      <c r="O46" s="122"/>
      <c r="P46" s="179"/>
      <c r="Q46" s="135"/>
      <c r="R46" s="139"/>
      <c r="T46" s="129"/>
      <c r="U46" s="130"/>
      <c r="V46" s="130"/>
    </row>
    <row r="47" spans="1:22" ht="18" customHeight="1">
      <c r="A47" s="122">
        <f t="shared" si="1"/>
        <v>46</v>
      </c>
      <c r="B47" s="122"/>
      <c r="C47" s="131">
        <f t="shared" si="2"/>
        <v>4600</v>
      </c>
      <c r="D47" s="132" t="s">
        <v>242</v>
      </c>
      <c r="E47" s="133" t="s">
        <v>37</v>
      </c>
      <c r="F47" s="123" t="s">
        <v>37</v>
      </c>
      <c r="G47" s="133">
        <v>1</v>
      </c>
      <c r="H47" s="134"/>
      <c r="I47" s="137" t="s">
        <v>138</v>
      </c>
      <c r="J47" s="123"/>
      <c r="K47" s="232" t="s">
        <v>248</v>
      </c>
      <c r="L47" s="232" t="s">
        <v>248</v>
      </c>
      <c r="M47" s="133">
        <v>1</v>
      </c>
      <c r="N47" s="122">
        <v>1</v>
      </c>
      <c r="O47" s="122" t="s">
        <v>174</v>
      </c>
      <c r="P47" s="180" t="s">
        <v>312</v>
      </c>
      <c r="Q47" s="135"/>
      <c r="R47" s="139"/>
      <c r="T47" s="129"/>
      <c r="U47" s="130"/>
      <c r="V47" s="130"/>
    </row>
    <row r="48" spans="1:22" ht="18" customHeight="1">
      <c r="A48" s="122">
        <f t="shared" si="1"/>
        <v>47</v>
      </c>
      <c r="B48" s="122"/>
      <c r="C48" s="131">
        <f t="shared" si="2"/>
        <v>4700</v>
      </c>
      <c r="D48" s="132" t="s">
        <v>243</v>
      </c>
      <c r="E48" s="133" t="s">
        <v>37</v>
      </c>
      <c r="F48" s="123" t="s">
        <v>37</v>
      </c>
      <c r="G48" s="133">
        <v>0</v>
      </c>
      <c r="H48" s="134"/>
      <c r="I48" s="123" t="s">
        <v>37</v>
      </c>
      <c r="J48" s="123"/>
      <c r="K48" s="232" t="s">
        <v>248</v>
      </c>
      <c r="L48" s="232" t="s">
        <v>248</v>
      </c>
      <c r="M48" s="133"/>
      <c r="N48" s="122">
        <v>1</v>
      </c>
      <c r="O48" s="122"/>
      <c r="P48" s="179"/>
      <c r="Q48" s="135"/>
      <c r="R48" s="139"/>
      <c r="T48" s="129"/>
      <c r="U48" s="130"/>
      <c r="V48" s="130"/>
    </row>
    <row r="49" spans="1:22" ht="18" customHeight="1">
      <c r="A49" s="122">
        <f t="shared" si="1"/>
        <v>48</v>
      </c>
      <c r="B49" s="122"/>
      <c r="C49" s="131">
        <f t="shared" si="2"/>
        <v>4800</v>
      </c>
      <c r="D49" s="132" t="s">
        <v>89</v>
      </c>
      <c r="E49" s="133" t="s">
        <v>37</v>
      </c>
      <c r="F49" s="123" t="s">
        <v>37</v>
      </c>
      <c r="G49" s="133">
        <v>0</v>
      </c>
      <c r="H49" s="134"/>
      <c r="I49" s="123" t="s">
        <v>37</v>
      </c>
      <c r="J49" s="123" t="s">
        <v>40</v>
      </c>
      <c r="K49" s="232" t="s">
        <v>248</v>
      </c>
      <c r="L49" s="232" t="s">
        <v>248</v>
      </c>
      <c r="M49" s="133">
        <v>1</v>
      </c>
      <c r="N49" s="122">
        <v>1</v>
      </c>
      <c r="O49" s="122"/>
      <c r="P49" s="179" t="s">
        <v>135</v>
      </c>
      <c r="Q49" s="135"/>
      <c r="R49" s="139"/>
      <c r="T49" s="129"/>
      <c r="U49" s="130"/>
      <c r="V49" s="130"/>
    </row>
    <row r="50" spans="1:22" ht="18" customHeight="1">
      <c r="A50" s="122">
        <f t="shared" si="1"/>
        <v>49</v>
      </c>
      <c r="B50" s="122"/>
      <c r="C50" s="131">
        <f t="shared" si="2"/>
        <v>4900</v>
      </c>
      <c r="D50" s="132" t="s">
        <v>52</v>
      </c>
      <c r="E50" s="133" t="s">
        <v>37</v>
      </c>
      <c r="F50" s="123" t="s">
        <v>37</v>
      </c>
      <c r="G50" s="133">
        <v>0</v>
      </c>
      <c r="H50" s="134" t="s">
        <v>38</v>
      </c>
      <c r="I50" s="123" t="s">
        <v>37</v>
      </c>
      <c r="J50" s="123" t="s">
        <v>40</v>
      </c>
      <c r="K50" s="232" t="s">
        <v>248</v>
      </c>
      <c r="L50" s="232" t="s">
        <v>248</v>
      </c>
      <c r="M50" s="133"/>
      <c r="N50" s="122">
        <v>1</v>
      </c>
      <c r="O50" s="122"/>
      <c r="P50" s="179"/>
      <c r="Q50" s="135"/>
      <c r="R50" s="139"/>
      <c r="T50" s="129"/>
      <c r="U50" s="130"/>
      <c r="V50" s="130"/>
    </row>
    <row r="51" spans="1:22" ht="18" customHeight="1">
      <c r="A51" s="122">
        <f t="shared" si="1"/>
        <v>50</v>
      </c>
      <c r="B51" s="122"/>
      <c r="C51" s="131">
        <f t="shared" si="2"/>
        <v>5000</v>
      </c>
      <c r="D51" s="132" t="s">
        <v>90</v>
      </c>
      <c r="E51" s="133" t="s">
        <v>37</v>
      </c>
      <c r="F51" s="123" t="s">
        <v>37</v>
      </c>
      <c r="G51" s="133">
        <v>0</v>
      </c>
      <c r="H51" s="134" t="s">
        <v>38</v>
      </c>
      <c r="I51" s="137" t="s">
        <v>37</v>
      </c>
      <c r="J51" s="123" t="s">
        <v>40</v>
      </c>
      <c r="K51" s="232" t="s">
        <v>248</v>
      </c>
      <c r="L51" s="232" t="s">
        <v>248</v>
      </c>
      <c r="M51" s="133"/>
      <c r="N51" s="122">
        <v>1</v>
      </c>
      <c r="O51" s="122"/>
      <c r="P51" s="179" t="s">
        <v>136</v>
      </c>
      <c r="Q51" s="135"/>
      <c r="R51" s="139"/>
      <c r="T51" s="129"/>
      <c r="U51" s="130"/>
      <c r="V51" s="130"/>
    </row>
    <row r="52" spans="1:22" ht="18" customHeight="1">
      <c r="A52" s="122">
        <f t="shared" si="1"/>
        <v>51</v>
      </c>
      <c r="B52" s="122"/>
      <c r="C52" s="131">
        <f t="shared" si="2"/>
        <v>5100</v>
      </c>
      <c r="D52" s="132" t="s">
        <v>91</v>
      </c>
      <c r="E52" s="133" t="s">
        <v>37</v>
      </c>
      <c r="F52" s="123" t="s">
        <v>37</v>
      </c>
      <c r="G52" s="133">
        <v>0</v>
      </c>
      <c r="H52" s="138" t="s">
        <v>38</v>
      </c>
      <c r="I52" s="123" t="s">
        <v>37</v>
      </c>
      <c r="J52" s="123" t="s">
        <v>40</v>
      </c>
      <c r="K52" s="232" t="s">
        <v>248</v>
      </c>
      <c r="L52" s="232" t="s">
        <v>248</v>
      </c>
      <c r="M52" s="133"/>
      <c r="N52" s="122">
        <v>1</v>
      </c>
      <c r="O52" s="122"/>
      <c r="P52" s="179"/>
      <c r="Q52" s="135"/>
      <c r="R52" s="139"/>
      <c r="T52" s="129"/>
      <c r="U52" s="130"/>
      <c r="V52" s="130"/>
    </row>
    <row r="53" spans="1:22" ht="18" customHeight="1">
      <c r="A53" s="122">
        <f t="shared" si="1"/>
        <v>52</v>
      </c>
      <c r="B53" s="122"/>
      <c r="C53" s="131">
        <f t="shared" si="2"/>
        <v>5200</v>
      </c>
      <c r="D53" s="132" t="s">
        <v>244</v>
      </c>
      <c r="E53" s="133" t="s">
        <v>37</v>
      </c>
      <c r="F53" s="123" t="s">
        <v>37</v>
      </c>
      <c r="G53" s="133">
        <v>0</v>
      </c>
      <c r="H53" s="138" t="s">
        <v>38</v>
      </c>
      <c r="I53" s="123" t="s">
        <v>37</v>
      </c>
      <c r="J53" s="123" t="s">
        <v>40</v>
      </c>
      <c r="K53" s="232" t="s">
        <v>248</v>
      </c>
      <c r="L53" s="232" t="s">
        <v>248</v>
      </c>
      <c r="M53" s="133">
        <v>1</v>
      </c>
      <c r="N53" s="122"/>
      <c r="O53" s="122"/>
      <c r="P53" s="179"/>
      <c r="Q53" s="135"/>
      <c r="R53" s="139"/>
      <c r="T53" s="129"/>
      <c r="U53" s="130"/>
      <c r="V53" s="130"/>
    </row>
    <row r="54" spans="1:22" ht="18" customHeight="1">
      <c r="A54" s="122">
        <f t="shared" si="1"/>
        <v>53</v>
      </c>
      <c r="B54" s="122"/>
      <c r="C54" s="131">
        <f t="shared" si="2"/>
        <v>5300</v>
      </c>
      <c r="D54" s="132" t="s">
        <v>245</v>
      </c>
      <c r="E54" s="133" t="s">
        <v>37</v>
      </c>
      <c r="F54" s="123" t="s">
        <v>37</v>
      </c>
      <c r="G54" s="133">
        <v>0</v>
      </c>
      <c r="H54" s="138" t="s">
        <v>38</v>
      </c>
      <c r="I54" s="123" t="s">
        <v>37</v>
      </c>
      <c r="J54" s="123"/>
      <c r="K54" s="232" t="s">
        <v>248</v>
      </c>
      <c r="L54" s="232" t="s">
        <v>248</v>
      </c>
      <c r="M54" s="133">
        <v>1</v>
      </c>
      <c r="N54" s="122">
        <v>1</v>
      </c>
      <c r="O54" s="122"/>
      <c r="P54" s="179"/>
      <c r="Q54" s="135"/>
      <c r="R54" s="139"/>
      <c r="T54" s="129"/>
      <c r="U54" s="130"/>
      <c r="V54" s="130"/>
    </row>
    <row r="55" spans="1:22" ht="18" customHeight="1">
      <c r="A55" s="122">
        <f t="shared" si="1"/>
        <v>54</v>
      </c>
      <c r="B55" s="122"/>
      <c r="C55" s="131">
        <f t="shared" si="2"/>
        <v>5400</v>
      </c>
      <c r="D55" s="132" t="s">
        <v>246</v>
      </c>
      <c r="E55" s="133" t="s">
        <v>37</v>
      </c>
      <c r="F55" s="123" t="s">
        <v>37</v>
      </c>
      <c r="G55" s="133">
        <v>0</v>
      </c>
      <c r="H55" s="138" t="s">
        <v>38</v>
      </c>
      <c r="I55" s="123" t="s">
        <v>37</v>
      </c>
      <c r="J55" s="123"/>
      <c r="K55" s="232" t="s">
        <v>248</v>
      </c>
      <c r="L55" s="232" t="s">
        <v>248</v>
      </c>
      <c r="M55" s="133">
        <v>1</v>
      </c>
      <c r="N55" s="122">
        <v>1</v>
      </c>
      <c r="O55" s="122"/>
      <c r="P55" s="179"/>
      <c r="Q55" s="135"/>
      <c r="R55" s="139"/>
      <c r="T55" s="129"/>
      <c r="U55" s="130"/>
      <c r="V55" s="130"/>
    </row>
    <row r="56" spans="1:22" ht="18" customHeight="1" thickBot="1">
      <c r="A56" s="251">
        <f t="shared" si="1"/>
        <v>55</v>
      </c>
      <c r="B56" s="251"/>
      <c r="C56" s="252">
        <f t="shared" si="2"/>
        <v>5500</v>
      </c>
      <c r="D56" s="253" t="s">
        <v>247</v>
      </c>
      <c r="E56" s="254" t="s">
        <v>37</v>
      </c>
      <c r="F56" s="255" t="s">
        <v>37</v>
      </c>
      <c r="G56" s="254">
        <v>0</v>
      </c>
      <c r="H56" s="270" t="s">
        <v>38</v>
      </c>
      <c r="I56" s="255" t="s">
        <v>37</v>
      </c>
      <c r="J56" s="255"/>
      <c r="K56" s="271" t="s">
        <v>248</v>
      </c>
      <c r="L56" s="271" t="s">
        <v>248</v>
      </c>
      <c r="M56" s="254">
        <v>1</v>
      </c>
      <c r="N56" s="251">
        <v>1</v>
      </c>
      <c r="O56" s="251"/>
      <c r="P56" s="257"/>
      <c r="Q56" s="135"/>
      <c r="R56" s="139"/>
      <c r="T56" s="129"/>
      <c r="U56" s="130"/>
      <c r="V56" s="130"/>
    </row>
    <row r="57" spans="1:22" ht="18" customHeight="1">
      <c r="A57" s="259">
        <f t="shared" si="1"/>
        <v>56</v>
      </c>
      <c r="B57" s="259"/>
      <c r="C57" s="260">
        <f t="shared" si="2"/>
        <v>5600</v>
      </c>
      <c r="D57" s="261" t="s">
        <v>281</v>
      </c>
      <c r="E57" s="262" t="s">
        <v>37</v>
      </c>
      <c r="F57" s="263" t="s">
        <v>37</v>
      </c>
      <c r="G57" s="262">
        <v>0</v>
      </c>
      <c r="H57" s="272"/>
      <c r="I57" s="263" t="s">
        <v>37</v>
      </c>
      <c r="J57" s="263"/>
      <c r="K57" s="259" t="s">
        <v>279</v>
      </c>
      <c r="L57" s="259" t="s">
        <v>277</v>
      </c>
      <c r="M57" s="262"/>
      <c r="N57" s="259">
        <v>1</v>
      </c>
      <c r="O57" s="259"/>
      <c r="P57" s="265"/>
      <c r="Q57" s="273"/>
      <c r="R57" s="274"/>
      <c r="S57" s="275"/>
      <c r="T57" s="275"/>
      <c r="U57" s="276"/>
      <c r="V57" s="130"/>
    </row>
    <row r="58" spans="1:22" ht="18" customHeight="1">
      <c r="A58" s="232">
        <f t="shared" si="1"/>
        <v>57</v>
      </c>
      <c r="B58" s="232"/>
      <c r="C58" s="233">
        <f t="shared" si="2"/>
        <v>5700</v>
      </c>
      <c r="D58" s="243" t="s">
        <v>282</v>
      </c>
      <c r="E58" s="234" t="s">
        <v>37</v>
      </c>
      <c r="F58" s="235" t="s">
        <v>37</v>
      </c>
      <c r="G58" s="244">
        <v>0</v>
      </c>
      <c r="H58" s="235"/>
      <c r="I58" s="235" t="s">
        <v>37</v>
      </c>
      <c r="J58" s="235" t="s">
        <v>40</v>
      </c>
      <c r="K58" s="232" t="s">
        <v>280</v>
      </c>
      <c r="L58" s="232" t="s">
        <v>278</v>
      </c>
      <c r="M58" s="234">
        <v>1</v>
      </c>
      <c r="N58" s="232">
        <v>1</v>
      </c>
      <c r="O58" s="232"/>
      <c r="P58" s="236"/>
      <c r="Q58" s="135"/>
      <c r="R58" s="139"/>
      <c r="T58" s="129"/>
      <c r="U58" s="130"/>
      <c r="V58" s="130"/>
    </row>
    <row r="59" spans="1:22" ht="18" customHeight="1">
      <c r="A59" s="122">
        <f t="shared" si="1"/>
        <v>58</v>
      </c>
      <c r="B59" s="122"/>
      <c r="C59" s="131">
        <f t="shared" si="2"/>
        <v>5800</v>
      </c>
      <c r="D59" s="140" t="s">
        <v>283</v>
      </c>
      <c r="E59" s="133" t="s">
        <v>37</v>
      </c>
      <c r="F59" s="123" t="s">
        <v>37</v>
      </c>
      <c r="G59" s="141">
        <v>0</v>
      </c>
      <c r="H59" s="123"/>
      <c r="I59" s="123" t="s">
        <v>37</v>
      </c>
      <c r="J59" s="123" t="s">
        <v>40</v>
      </c>
      <c r="K59" s="232" t="s">
        <v>280</v>
      </c>
      <c r="L59" s="232" t="s">
        <v>278</v>
      </c>
      <c r="M59" s="122">
        <v>1</v>
      </c>
      <c r="N59" s="122">
        <v>1</v>
      </c>
      <c r="O59" s="122"/>
      <c r="P59" s="179"/>
      <c r="Q59" s="135"/>
      <c r="R59" s="139"/>
      <c r="T59" s="129"/>
      <c r="U59" s="130"/>
      <c r="V59" s="130"/>
    </row>
    <row r="60" spans="1:22" ht="18" customHeight="1">
      <c r="A60" s="122">
        <f t="shared" si="1"/>
        <v>59</v>
      </c>
      <c r="B60" s="122"/>
      <c r="C60" s="131">
        <f t="shared" si="2"/>
        <v>5900</v>
      </c>
      <c r="D60" s="132" t="s">
        <v>284</v>
      </c>
      <c r="E60" s="133" t="s">
        <v>37</v>
      </c>
      <c r="F60" s="123" t="s">
        <v>37</v>
      </c>
      <c r="G60" s="141">
        <v>0</v>
      </c>
      <c r="H60" s="123"/>
      <c r="I60" s="123" t="s">
        <v>37</v>
      </c>
      <c r="J60" s="123" t="s">
        <v>40</v>
      </c>
      <c r="K60" s="232" t="s">
        <v>280</v>
      </c>
      <c r="L60" s="232" t="s">
        <v>278</v>
      </c>
      <c r="M60" s="122">
        <v>1</v>
      </c>
      <c r="N60" s="122">
        <v>1</v>
      </c>
      <c r="O60" s="122"/>
      <c r="P60" s="179"/>
      <c r="Q60" s="142"/>
      <c r="T60" s="129"/>
      <c r="U60" s="130"/>
      <c r="V60" s="130"/>
    </row>
    <row r="61" spans="1:22" ht="18" customHeight="1">
      <c r="A61" s="122">
        <f t="shared" si="1"/>
        <v>60</v>
      </c>
      <c r="B61" s="122" t="s">
        <v>162</v>
      </c>
      <c r="C61" s="131">
        <f t="shared" si="2"/>
        <v>6001</v>
      </c>
      <c r="D61" s="143" t="s">
        <v>249</v>
      </c>
      <c r="E61" s="133" t="s">
        <v>53</v>
      </c>
      <c r="F61" s="123" t="s">
        <v>176</v>
      </c>
      <c r="G61" s="141">
        <v>0</v>
      </c>
      <c r="H61" s="123"/>
      <c r="I61" s="123" t="s">
        <v>175</v>
      </c>
      <c r="J61" s="123"/>
      <c r="K61" s="232" t="s">
        <v>280</v>
      </c>
      <c r="L61" s="232" t="s">
        <v>278</v>
      </c>
      <c r="M61" s="122">
        <v>1</v>
      </c>
      <c r="N61" s="122">
        <v>1</v>
      </c>
      <c r="O61" s="122"/>
      <c r="P61" s="179"/>
      <c r="Q61" s="142"/>
      <c r="T61" s="129"/>
      <c r="U61" s="130"/>
      <c r="V61" s="130"/>
    </row>
    <row r="62" spans="1:22" ht="18" customHeight="1">
      <c r="A62" s="122">
        <f t="shared" si="1"/>
        <v>60</v>
      </c>
      <c r="B62" s="122" t="s">
        <v>141</v>
      </c>
      <c r="C62" s="131">
        <f t="shared" si="2"/>
        <v>6002</v>
      </c>
      <c r="D62" s="143" t="s">
        <v>249</v>
      </c>
      <c r="E62" s="133" t="s">
        <v>53</v>
      </c>
      <c r="F62" s="123" t="s">
        <v>175</v>
      </c>
      <c r="G62" s="141">
        <v>0</v>
      </c>
      <c r="H62" s="123"/>
      <c r="I62" s="123" t="s">
        <v>143</v>
      </c>
      <c r="J62" s="123"/>
      <c r="K62" s="232" t="s">
        <v>280</v>
      </c>
      <c r="L62" s="232" t="s">
        <v>278</v>
      </c>
      <c r="M62" s="122"/>
      <c r="N62" s="122">
        <v>1</v>
      </c>
      <c r="O62" s="122"/>
      <c r="P62" s="179"/>
      <c r="Q62" s="142"/>
      <c r="T62" s="129"/>
      <c r="U62" s="130"/>
      <c r="V62" s="130"/>
    </row>
    <row r="63" spans="1:22" ht="18" customHeight="1">
      <c r="A63" s="122">
        <f t="shared" si="1"/>
        <v>61</v>
      </c>
      <c r="B63" s="122" t="s">
        <v>250</v>
      </c>
      <c r="C63" s="131">
        <f t="shared" si="2"/>
        <v>6101</v>
      </c>
      <c r="D63" s="143" t="s">
        <v>54</v>
      </c>
      <c r="E63" s="133" t="s">
        <v>53</v>
      </c>
      <c r="F63" s="123" t="s">
        <v>176</v>
      </c>
      <c r="G63" s="141">
        <v>0</v>
      </c>
      <c r="H63" s="123"/>
      <c r="I63" s="123" t="s">
        <v>143</v>
      </c>
      <c r="J63" s="123" t="s">
        <v>40</v>
      </c>
      <c r="K63" s="232" t="s">
        <v>280</v>
      </c>
      <c r="L63" s="232" t="s">
        <v>278</v>
      </c>
      <c r="M63" s="122">
        <v>1</v>
      </c>
      <c r="N63" s="122">
        <v>1</v>
      </c>
      <c r="O63" s="122"/>
      <c r="P63" s="179"/>
      <c r="Q63" s="142"/>
      <c r="T63" s="129"/>
      <c r="U63" s="130"/>
      <c r="V63" s="130"/>
    </row>
    <row r="64" spans="1:22" ht="18" customHeight="1">
      <c r="A64" s="122">
        <f t="shared" si="1"/>
        <v>61</v>
      </c>
      <c r="B64" s="122" t="s">
        <v>252</v>
      </c>
      <c r="C64" s="131">
        <f t="shared" si="2"/>
        <v>6102</v>
      </c>
      <c r="D64" s="143" t="s">
        <v>54</v>
      </c>
      <c r="E64" s="133" t="s">
        <v>53</v>
      </c>
      <c r="F64" s="123" t="s">
        <v>175</v>
      </c>
      <c r="G64" s="141">
        <v>0</v>
      </c>
      <c r="H64" s="123"/>
      <c r="I64" s="123" t="s">
        <v>176</v>
      </c>
      <c r="J64" s="123" t="s">
        <v>40</v>
      </c>
      <c r="K64" s="232" t="s">
        <v>280</v>
      </c>
      <c r="L64" s="232" t="s">
        <v>278</v>
      </c>
      <c r="M64" s="122">
        <v>1</v>
      </c>
      <c r="N64" s="122">
        <v>1</v>
      </c>
      <c r="O64" s="122"/>
      <c r="P64" s="179"/>
      <c r="Q64" s="142"/>
      <c r="T64" s="129"/>
      <c r="U64" s="130"/>
      <c r="V64" s="130"/>
    </row>
    <row r="65" spans="1:22" ht="18" customHeight="1">
      <c r="A65" s="122">
        <f t="shared" si="1"/>
        <v>61</v>
      </c>
      <c r="B65" s="122" t="s">
        <v>253</v>
      </c>
      <c r="C65" s="131">
        <f t="shared" si="2"/>
        <v>6103</v>
      </c>
      <c r="D65" s="143" t="s">
        <v>54</v>
      </c>
      <c r="E65" s="133" t="s">
        <v>53</v>
      </c>
      <c r="F65" s="123" t="s">
        <v>175</v>
      </c>
      <c r="G65" s="141">
        <v>0</v>
      </c>
      <c r="H65" s="123"/>
      <c r="I65" s="123" t="s">
        <v>143</v>
      </c>
      <c r="J65" s="123" t="s">
        <v>40</v>
      </c>
      <c r="K65" s="232" t="s">
        <v>280</v>
      </c>
      <c r="L65" s="232" t="s">
        <v>278</v>
      </c>
      <c r="M65" s="122">
        <v>1</v>
      </c>
      <c r="N65" s="122">
        <v>1</v>
      </c>
      <c r="O65" s="122"/>
      <c r="P65" s="179"/>
      <c r="Q65" s="142"/>
      <c r="T65" s="129"/>
      <c r="U65" s="130"/>
      <c r="V65" s="130"/>
    </row>
    <row r="66" spans="1:22" ht="18" customHeight="1">
      <c r="A66" s="122">
        <f t="shared" si="1"/>
        <v>61</v>
      </c>
      <c r="B66" s="122" t="s">
        <v>254</v>
      </c>
      <c r="C66" s="131">
        <f t="shared" ref="C66:C97" si="3">IF(B66="",A66*100,A66*100+VLOOKUP(B66,$R$2:$T$35,3,FALSE))</f>
        <v>6104</v>
      </c>
      <c r="D66" s="143" t="s">
        <v>54</v>
      </c>
      <c r="E66" s="133" t="s">
        <v>53</v>
      </c>
      <c r="F66" s="123" t="s">
        <v>143</v>
      </c>
      <c r="G66" s="141">
        <v>0</v>
      </c>
      <c r="H66" s="123"/>
      <c r="I66" s="123" t="s">
        <v>143</v>
      </c>
      <c r="J66" s="123" t="s">
        <v>40</v>
      </c>
      <c r="K66" s="232" t="s">
        <v>280</v>
      </c>
      <c r="L66" s="232" t="s">
        <v>278</v>
      </c>
      <c r="M66" s="122">
        <v>1</v>
      </c>
      <c r="N66" s="122">
        <v>1</v>
      </c>
      <c r="O66" s="122"/>
      <c r="P66" s="179"/>
      <c r="Q66" s="142"/>
      <c r="T66" s="129"/>
      <c r="U66" s="130"/>
      <c r="V66" s="130"/>
    </row>
    <row r="67" spans="1:22" ht="18" customHeight="1">
      <c r="A67" s="122">
        <f t="shared" si="1"/>
        <v>61</v>
      </c>
      <c r="B67" s="122" t="s">
        <v>255</v>
      </c>
      <c r="C67" s="131">
        <f t="shared" si="3"/>
        <v>6105</v>
      </c>
      <c r="D67" s="143" t="s">
        <v>54</v>
      </c>
      <c r="E67" s="133" t="s">
        <v>53</v>
      </c>
      <c r="F67" s="123" t="s">
        <v>175</v>
      </c>
      <c r="G67" s="141">
        <v>0</v>
      </c>
      <c r="H67" s="123"/>
      <c r="I67" s="123" t="s">
        <v>175</v>
      </c>
      <c r="J67" s="123" t="s">
        <v>40</v>
      </c>
      <c r="K67" s="232" t="s">
        <v>280</v>
      </c>
      <c r="L67" s="232" t="s">
        <v>278</v>
      </c>
      <c r="M67" s="122">
        <v>1</v>
      </c>
      <c r="N67" s="122">
        <v>1</v>
      </c>
      <c r="O67" s="122"/>
      <c r="P67" s="179"/>
      <c r="Q67" s="142"/>
      <c r="T67" s="129"/>
      <c r="U67" s="130"/>
      <c r="V67" s="130"/>
    </row>
    <row r="68" spans="1:22" ht="18" customHeight="1">
      <c r="A68" s="122">
        <f t="shared" si="1"/>
        <v>62</v>
      </c>
      <c r="B68" s="122"/>
      <c r="C68" s="131">
        <f t="shared" si="3"/>
        <v>6200</v>
      </c>
      <c r="D68" s="143" t="s">
        <v>256</v>
      </c>
      <c r="E68" s="133" t="s">
        <v>143</v>
      </c>
      <c r="F68" s="123" t="s">
        <v>176</v>
      </c>
      <c r="G68" s="141">
        <v>1</v>
      </c>
      <c r="H68" s="123"/>
      <c r="I68" s="123" t="s">
        <v>143</v>
      </c>
      <c r="J68" s="123" t="s">
        <v>40</v>
      </c>
      <c r="K68" s="232" t="s">
        <v>280</v>
      </c>
      <c r="L68" s="232" t="s">
        <v>278</v>
      </c>
      <c r="M68" s="122">
        <v>1</v>
      </c>
      <c r="N68" s="122">
        <v>1</v>
      </c>
      <c r="O68" s="122" t="s">
        <v>154</v>
      </c>
      <c r="P68" s="179"/>
      <c r="Q68" s="142"/>
      <c r="T68" s="129"/>
      <c r="U68" s="130"/>
      <c r="V68" s="130"/>
    </row>
    <row r="69" spans="1:22" ht="18" customHeight="1">
      <c r="A69" s="122">
        <f t="shared" si="1"/>
        <v>63</v>
      </c>
      <c r="B69" s="122"/>
      <c r="C69" s="131">
        <f t="shared" si="3"/>
        <v>6300</v>
      </c>
      <c r="D69" s="132" t="s">
        <v>257</v>
      </c>
      <c r="E69" s="133" t="s">
        <v>143</v>
      </c>
      <c r="F69" s="123" t="s">
        <v>143</v>
      </c>
      <c r="G69" s="141">
        <v>1</v>
      </c>
      <c r="H69" s="123"/>
      <c r="I69" s="123" t="s">
        <v>175</v>
      </c>
      <c r="J69" s="123" t="s">
        <v>40</v>
      </c>
      <c r="K69" s="232" t="s">
        <v>280</v>
      </c>
      <c r="L69" s="232" t="s">
        <v>278</v>
      </c>
      <c r="M69" s="122">
        <v>1</v>
      </c>
      <c r="N69" s="122">
        <v>1</v>
      </c>
      <c r="O69" s="122" t="s">
        <v>154</v>
      </c>
      <c r="P69" s="179"/>
      <c r="Q69" s="142"/>
      <c r="T69" s="129"/>
      <c r="U69" s="130"/>
      <c r="V69" s="130"/>
    </row>
    <row r="70" spans="1:22" ht="18" customHeight="1">
      <c r="A70" s="122">
        <f t="shared" si="1"/>
        <v>64</v>
      </c>
      <c r="B70" s="122"/>
      <c r="C70" s="131">
        <f t="shared" si="3"/>
        <v>6400</v>
      </c>
      <c r="D70" s="143" t="s">
        <v>258</v>
      </c>
      <c r="E70" s="133" t="s">
        <v>143</v>
      </c>
      <c r="F70" s="123" t="s">
        <v>175</v>
      </c>
      <c r="G70" s="141">
        <v>1</v>
      </c>
      <c r="H70" s="123"/>
      <c r="I70" s="123" t="s">
        <v>176</v>
      </c>
      <c r="J70" s="123" t="s">
        <v>40</v>
      </c>
      <c r="K70" s="232" t="s">
        <v>280</v>
      </c>
      <c r="L70" s="232" t="s">
        <v>278</v>
      </c>
      <c r="M70" s="122">
        <v>1</v>
      </c>
      <c r="N70" s="122">
        <v>1</v>
      </c>
      <c r="O70" s="122" t="s">
        <v>154</v>
      </c>
      <c r="P70" s="179"/>
      <c r="Q70" s="142"/>
      <c r="T70" s="129"/>
      <c r="U70" s="130"/>
      <c r="V70" s="130"/>
    </row>
    <row r="71" spans="1:22" ht="18" customHeight="1">
      <c r="A71" s="122">
        <f t="shared" si="1"/>
        <v>65</v>
      </c>
      <c r="B71" s="122"/>
      <c r="C71" s="131">
        <f t="shared" si="3"/>
        <v>6500</v>
      </c>
      <c r="D71" s="143" t="s">
        <v>259</v>
      </c>
      <c r="E71" s="133" t="s">
        <v>143</v>
      </c>
      <c r="F71" s="123" t="s">
        <v>175</v>
      </c>
      <c r="G71" s="141">
        <v>1</v>
      </c>
      <c r="H71" s="123"/>
      <c r="I71" s="123" t="s">
        <v>175</v>
      </c>
      <c r="J71" s="123" t="s">
        <v>40</v>
      </c>
      <c r="K71" s="232" t="s">
        <v>280</v>
      </c>
      <c r="L71" s="232" t="s">
        <v>278</v>
      </c>
      <c r="M71" s="122">
        <v>1</v>
      </c>
      <c r="N71" s="122">
        <v>1</v>
      </c>
      <c r="O71" s="122" t="s">
        <v>154</v>
      </c>
      <c r="P71" s="179"/>
      <c r="Q71" s="250" t="s">
        <v>139</v>
      </c>
      <c r="T71" s="129"/>
      <c r="U71" s="130"/>
      <c r="V71" s="130"/>
    </row>
    <row r="72" spans="1:22" ht="18" customHeight="1">
      <c r="A72" s="122">
        <f t="shared" ref="A72:A106" si="4">IF(D72=D71,A71,A71+1)</f>
        <v>66</v>
      </c>
      <c r="B72" s="122"/>
      <c r="C72" s="131">
        <f t="shared" si="3"/>
        <v>6600</v>
      </c>
      <c r="D72" s="132" t="s">
        <v>266</v>
      </c>
      <c r="E72" s="133" t="s">
        <v>143</v>
      </c>
      <c r="F72" s="123" t="s">
        <v>175</v>
      </c>
      <c r="G72" s="141">
        <v>1</v>
      </c>
      <c r="H72" s="123"/>
      <c r="I72" s="123" t="s">
        <v>175</v>
      </c>
      <c r="J72" s="123" t="s">
        <v>40</v>
      </c>
      <c r="K72" s="232" t="s">
        <v>280</v>
      </c>
      <c r="L72" s="232" t="s">
        <v>278</v>
      </c>
      <c r="M72" s="122">
        <v>1</v>
      </c>
      <c r="N72" s="122">
        <v>1</v>
      </c>
      <c r="O72" s="122" t="s">
        <v>154</v>
      </c>
      <c r="P72" s="179"/>
      <c r="Q72" s="250" t="s">
        <v>139</v>
      </c>
      <c r="T72" s="129"/>
      <c r="U72" s="130"/>
      <c r="V72" s="130"/>
    </row>
    <row r="73" spans="1:22" ht="18" customHeight="1">
      <c r="A73" s="122">
        <f t="shared" si="4"/>
        <v>67</v>
      </c>
      <c r="B73" s="122"/>
      <c r="C73" s="131">
        <f t="shared" si="3"/>
        <v>6700</v>
      </c>
      <c r="D73" s="143" t="s">
        <v>260</v>
      </c>
      <c r="E73" s="133" t="s">
        <v>143</v>
      </c>
      <c r="F73" s="123" t="s">
        <v>175</v>
      </c>
      <c r="G73" s="141">
        <v>1</v>
      </c>
      <c r="H73" s="123"/>
      <c r="I73" s="123" t="s">
        <v>175</v>
      </c>
      <c r="J73" s="123" t="s">
        <v>40</v>
      </c>
      <c r="K73" s="232" t="s">
        <v>280</v>
      </c>
      <c r="L73" s="232" t="s">
        <v>278</v>
      </c>
      <c r="M73" s="122">
        <v>1</v>
      </c>
      <c r="N73" s="122">
        <v>1</v>
      </c>
      <c r="O73" s="122" t="s">
        <v>154</v>
      </c>
      <c r="P73" s="179"/>
      <c r="Q73" s="250" t="s">
        <v>139</v>
      </c>
      <c r="T73" s="129"/>
      <c r="U73" s="130"/>
      <c r="V73" s="130"/>
    </row>
    <row r="74" spans="1:22" ht="18" customHeight="1">
      <c r="A74" s="122">
        <f t="shared" si="4"/>
        <v>68</v>
      </c>
      <c r="B74" s="122"/>
      <c r="C74" s="131">
        <f t="shared" si="3"/>
        <v>6800</v>
      </c>
      <c r="D74" s="143" t="s">
        <v>261</v>
      </c>
      <c r="E74" s="133" t="s">
        <v>143</v>
      </c>
      <c r="F74" s="123" t="s">
        <v>143</v>
      </c>
      <c r="G74" s="141">
        <v>1</v>
      </c>
      <c r="H74" s="123"/>
      <c r="I74" s="123" t="s">
        <v>175</v>
      </c>
      <c r="J74" s="123" t="s">
        <v>40</v>
      </c>
      <c r="K74" s="232" t="s">
        <v>280</v>
      </c>
      <c r="L74" s="232" t="s">
        <v>278</v>
      </c>
      <c r="M74" s="122">
        <v>1</v>
      </c>
      <c r="N74" s="122">
        <v>1</v>
      </c>
      <c r="O74" s="122" t="s">
        <v>154</v>
      </c>
      <c r="P74" s="179"/>
      <c r="Q74" s="250" t="s">
        <v>139</v>
      </c>
      <c r="T74" s="129"/>
      <c r="U74" s="130"/>
      <c r="V74" s="130"/>
    </row>
    <row r="75" spans="1:22" ht="18" customHeight="1">
      <c r="A75" s="122">
        <f t="shared" si="4"/>
        <v>69</v>
      </c>
      <c r="B75" s="122"/>
      <c r="C75" s="131">
        <f t="shared" si="3"/>
        <v>6900</v>
      </c>
      <c r="D75" s="143" t="s">
        <v>262</v>
      </c>
      <c r="E75" s="133" t="s">
        <v>143</v>
      </c>
      <c r="F75" s="123" t="s">
        <v>175</v>
      </c>
      <c r="G75" s="141">
        <v>1</v>
      </c>
      <c r="H75" s="123"/>
      <c r="I75" s="123" t="s">
        <v>175</v>
      </c>
      <c r="J75" s="123" t="s">
        <v>40</v>
      </c>
      <c r="K75" s="232" t="s">
        <v>280</v>
      </c>
      <c r="L75" s="232" t="s">
        <v>278</v>
      </c>
      <c r="M75" s="122">
        <v>1</v>
      </c>
      <c r="N75" s="122">
        <v>1</v>
      </c>
      <c r="O75" s="122" t="s">
        <v>154</v>
      </c>
      <c r="P75" s="179"/>
      <c r="Q75" s="250" t="s">
        <v>139</v>
      </c>
      <c r="T75" s="129"/>
      <c r="U75" s="130"/>
      <c r="V75" s="130"/>
    </row>
    <row r="76" spans="1:22" ht="18" customHeight="1">
      <c r="A76" s="122">
        <f t="shared" si="4"/>
        <v>70</v>
      </c>
      <c r="B76" s="122"/>
      <c r="C76" s="131">
        <f t="shared" si="3"/>
        <v>7000</v>
      </c>
      <c r="D76" s="143" t="s">
        <v>263</v>
      </c>
      <c r="E76" s="133" t="s">
        <v>143</v>
      </c>
      <c r="F76" s="123" t="s">
        <v>143</v>
      </c>
      <c r="G76" s="141">
        <v>1</v>
      </c>
      <c r="H76" s="123"/>
      <c r="I76" s="123" t="s">
        <v>143</v>
      </c>
      <c r="J76" s="123" t="s">
        <v>40</v>
      </c>
      <c r="K76" s="232" t="s">
        <v>280</v>
      </c>
      <c r="L76" s="232" t="s">
        <v>278</v>
      </c>
      <c r="M76" s="122">
        <v>1</v>
      </c>
      <c r="N76" s="122">
        <v>1</v>
      </c>
      <c r="O76" s="122" t="s">
        <v>154</v>
      </c>
      <c r="P76" s="179"/>
      <c r="Q76" s="250" t="s">
        <v>139</v>
      </c>
      <c r="T76" s="129"/>
      <c r="U76" s="130"/>
      <c r="V76" s="130"/>
    </row>
    <row r="77" spans="1:22" ht="18" customHeight="1">
      <c r="A77" s="122">
        <f t="shared" si="4"/>
        <v>71</v>
      </c>
      <c r="B77" s="122"/>
      <c r="C77" s="131">
        <f t="shared" si="3"/>
        <v>7100</v>
      </c>
      <c r="D77" s="143" t="s">
        <v>264</v>
      </c>
      <c r="E77" s="133" t="s">
        <v>143</v>
      </c>
      <c r="F77" s="123" t="s">
        <v>143</v>
      </c>
      <c r="G77" s="141">
        <v>1</v>
      </c>
      <c r="H77" s="123"/>
      <c r="I77" s="123" t="s">
        <v>175</v>
      </c>
      <c r="J77" s="123" t="s">
        <v>40</v>
      </c>
      <c r="K77" s="232" t="s">
        <v>280</v>
      </c>
      <c r="L77" s="232" t="s">
        <v>278</v>
      </c>
      <c r="M77" s="122">
        <v>1</v>
      </c>
      <c r="N77" s="122">
        <v>1</v>
      </c>
      <c r="O77" s="122" t="s">
        <v>154</v>
      </c>
      <c r="P77" s="179"/>
      <c r="Q77" s="250" t="s">
        <v>139</v>
      </c>
      <c r="T77" s="129"/>
      <c r="U77" s="130"/>
      <c r="V77" s="130"/>
    </row>
    <row r="78" spans="1:22" ht="18" customHeight="1">
      <c r="A78" s="122">
        <f t="shared" si="4"/>
        <v>72</v>
      </c>
      <c r="B78" s="122"/>
      <c r="C78" s="131">
        <f t="shared" si="3"/>
        <v>7200</v>
      </c>
      <c r="D78" s="143" t="s">
        <v>265</v>
      </c>
      <c r="E78" s="133" t="s">
        <v>143</v>
      </c>
      <c r="F78" s="123" t="s">
        <v>175</v>
      </c>
      <c r="G78" s="141">
        <v>1</v>
      </c>
      <c r="H78" s="123"/>
      <c r="I78" s="123" t="s">
        <v>175</v>
      </c>
      <c r="J78" s="123" t="s">
        <v>40</v>
      </c>
      <c r="K78" s="232" t="s">
        <v>280</v>
      </c>
      <c r="L78" s="232" t="s">
        <v>278</v>
      </c>
      <c r="M78" s="122">
        <v>1</v>
      </c>
      <c r="N78" s="122">
        <v>1</v>
      </c>
      <c r="O78" s="122" t="s">
        <v>154</v>
      </c>
      <c r="P78" s="179"/>
      <c r="Q78" s="250" t="s">
        <v>139</v>
      </c>
      <c r="T78" s="129"/>
      <c r="U78" s="130"/>
      <c r="V78" s="130"/>
    </row>
    <row r="79" spans="1:22" ht="18" customHeight="1">
      <c r="A79" s="122">
        <f t="shared" si="4"/>
        <v>73</v>
      </c>
      <c r="B79" s="122"/>
      <c r="C79" s="131">
        <f t="shared" si="3"/>
        <v>7300</v>
      </c>
      <c r="D79" s="143" t="s">
        <v>267</v>
      </c>
      <c r="E79" s="133" t="s">
        <v>175</v>
      </c>
      <c r="F79" s="123" t="s">
        <v>175</v>
      </c>
      <c r="G79" s="141">
        <v>1</v>
      </c>
      <c r="H79" s="123"/>
      <c r="I79" s="123" t="s">
        <v>175</v>
      </c>
      <c r="J79" s="123" t="s">
        <v>40</v>
      </c>
      <c r="K79" s="232" t="s">
        <v>280</v>
      </c>
      <c r="L79" s="232" t="s">
        <v>278</v>
      </c>
      <c r="M79" s="122">
        <v>1</v>
      </c>
      <c r="N79" s="122">
        <v>1</v>
      </c>
      <c r="O79" s="122" t="s">
        <v>154</v>
      </c>
      <c r="P79" s="179"/>
      <c r="Q79" s="250" t="s">
        <v>139</v>
      </c>
      <c r="T79" s="129"/>
      <c r="U79" s="130"/>
      <c r="V79" s="130"/>
    </row>
    <row r="80" spans="1:22" ht="18" customHeight="1">
      <c r="A80" s="122">
        <f t="shared" si="4"/>
        <v>74</v>
      </c>
      <c r="B80" s="122"/>
      <c r="C80" s="131">
        <f t="shared" si="3"/>
        <v>7400</v>
      </c>
      <c r="D80" s="143" t="s">
        <v>186</v>
      </c>
      <c r="E80" s="133" t="s">
        <v>175</v>
      </c>
      <c r="F80" s="123" t="s">
        <v>175</v>
      </c>
      <c r="G80" s="141">
        <v>1</v>
      </c>
      <c r="H80" s="123"/>
      <c r="I80" s="123" t="s">
        <v>175</v>
      </c>
      <c r="J80" s="123" t="s">
        <v>40</v>
      </c>
      <c r="K80" s="232" t="s">
        <v>280</v>
      </c>
      <c r="L80" s="232" t="s">
        <v>278</v>
      </c>
      <c r="M80" s="122">
        <v>1</v>
      </c>
      <c r="N80" s="122">
        <v>1</v>
      </c>
      <c r="O80" s="122" t="s">
        <v>154</v>
      </c>
      <c r="P80" s="179"/>
      <c r="Q80" s="250" t="s">
        <v>139</v>
      </c>
      <c r="T80" s="129"/>
      <c r="U80" s="130"/>
      <c r="V80" s="130"/>
    </row>
    <row r="81" spans="1:22" ht="18" customHeight="1">
      <c r="A81" s="122">
        <f t="shared" si="4"/>
        <v>75</v>
      </c>
      <c r="B81" s="122" t="s">
        <v>250</v>
      </c>
      <c r="C81" s="131">
        <f t="shared" si="3"/>
        <v>7501</v>
      </c>
      <c r="D81" s="143" t="s">
        <v>268</v>
      </c>
      <c r="E81" s="133" t="s">
        <v>53</v>
      </c>
      <c r="F81" s="123" t="s">
        <v>175</v>
      </c>
      <c r="G81" s="141">
        <v>1</v>
      </c>
      <c r="H81" s="123"/>
      <c r="I81" s="123" t="s">
        <v>143</v>
      </c>
      <c r="J81" s="123" t="s">
        <v>40</v>
      </c>
      <c r="K81" s="232" t="s">
        <v>280</v>
      </c>
      <c r="L81" s="232" t="s">
        <v>278</v>
      </c>
      <c r="M81" s="122">
        <v>1</v>
      </c>
      <c r="N81" s="122">
        <v>1</v>
      </c>
      <c r="O81" s="122" t="s">
        <v>154</v>
      </c>
      <c r="P81" s="179"/>
      <c r="Q81" s="250" t="s">
        <v>139</v>
      </c>
      <c r="T81" s="129"/>
      <c r="U81" s="130"/>
      <c r="V81" s="130"/>
    </row>
    <row r="82" spans="1:22" ht="18" customHeight="1">
      <c r="A82" s="122">
        <f t="shared" si="4"/>
        <v>75</v>
      </c>
      <c r="B82" s="122" t="s">
        <v>252</v>
      </c>
      <c r="C82" s="131">
        <f t="shared" si="3"/>
        <v>7502</v>
      </c>
      <c r="D82" s="143" t="s">
        <v>268</v>
      </c>
      <c r="E82" s="133" t="s">
        <v>53</v>
      </c>
      <c r="F82" s="123" t="s">
        <v>143</v>
      </c>
      <c r="G82" s="141">
        <v>1</v>
      </c>
      <c r="H82" s="123"/>
      <c r="I82" s="123" t="s">
        <v>175</v>
      </c>
      <c r="J82" s="123" t="s">
        <v>40</v>
      </c>
      <c r="K82" s="232" t="s">
        <v>280</v>
      </c>
      <c r="L82" s="232" t="s">
        <v>278</v>
      </c>
      <c r="M82" s="122">
        <v>1</v>
      </c>
      <c r="N82" s="122">
        <v>1</v>
      </c>
      <c r="O82" s="122" t="s">
        <v>154</v>
      </c>
      <c r="P82" s="179"/>
      <c r="Q82" s="250" t="s">
        <v>139</v>
      </c>
      <c r="T82" s="129"/>
      <c r="U82" s="130"/>
      <c r="V82" s="130"/>
    </row>
    <row r="83" spans="1:22" ht="18" customHeight="1">
      <c r="A83" s="122">
        <f t="shared" si="4"/>
        <v>75</v>
      </c>
      <c r="B83" s="122" t="s">
        <v>253</v>
      </c>
      <c r="C83" s="131">
        <f t="shared" si="3"/>
        <v>7503</v>
      </c>
      <c r="D83" s="143" t="s">
        <v>268</v>
      </c>
      <c r="E83" s="133" t="s">
        <v>53</v>
      </c>
      <c r="F83" s="123" t="s">
        <v>176</v>
      </c>
      <c r="G83" s="141">
        <v>1</v>
      </c>
      <c r="H83" s="123"/>
      <c r="I83" s="123" t="s">
        <v>143</v>
      </c>
      <c r="J83" s="123" t="s">
        <v>40</v>
      </c>
      <c r="K83" s="232" t="s">
        <v>280</v>
      </c>
      <c r="L83" s="232" t="s">
        <v>278</v>
      </c>
      <c r="M83" s="122">
        <v>1</v>
      </c>
      <c r="N83" s="122">
        <v>1</v>
      </c>
      <c r="O83" s="122" t="s">
        <v>154</v>
      </c>
      <c r="P83" s="179"/>
      <c r="Q83" s="250" t="s">
        <v>139</v>
      </c>
      <c r="T83" s="129"/>
      <c r="U83" s="130"/>
      <c r="V83" s="130"/>
    </row>
    <row r="84" spans="1:22" ht="18" customHeight="1">
      <c r="A84" s="122">
        <f t="shared" si="4"/>
        <v>75</v>
      </c>
      <c r="B84" s="122" t="s">
        <v>254</v>
      </c>
      <c r="C84" s="131">
        <f t="shared" si="3"/>
        <v>7504</v>
      </c>
      <c r="D84" s="143" t="s">
        <v>268</v>
      </c>
      <c r="E84" s="133" t="s">
        <v>53</v>
      </c>
      <c r="F84" s="123" t="s">
        <v>175</v>
      </c>
      <c r="G84" s="141">
        <v>1</v>
      </c>
      <c r="H84" s="123"/>
      <c r="I84" s="123" t="s">
        <v>176</v>
      </c>
      <c r="J84" s="123" t="s">
        <v>40</v>
      </c>
      <c r="K84" s="232" t="s">
        <v>280</v>
      </c>
      <c r="L84" s="232" t="s">
        <v>278</v>
      </c>
      <c r="M84" s="122">
        <v>1</v>
      </c>
      <c r="N84" s="122">
        <v>1</v>
      </c>
      <c r="O84" s="122" t="s">
        <v>154</v>
      </c>
      <c r="P84" s="179"/>
      <c r="Q84" s="250" t="s">
        <v>139</v>
      </c>
      <c r="T84" s="129"/>
      <c r="U84" s="130"/>
      <c r="V84" s="130"/>
    </row>
    <row r="85" spans="1:22" ht="18" customHeight="1">
      <c r="A85" s="122">
        <f t="shared" si="4"/>
        <v>75</v>
      </c>
      <c r="B85" s="122" t="s">
        <v>255</v>
      </c>
      <c r="C85" s="131">
        <f t="shared" si="3"/>
        <v>7505</v>
      </c>
      <c r="D85" s="143" t="s">
        <v>268</v>
      </c>
      <c r="E85" s="133" t="s">
        <v>53</v>
      </c>
      <c r="F85" s="123" t="s">
        <v>175</v>
      </c>
      <c r="G85" s="141">
        <v>1</v>
      </c>
      <c r="H85" s="123"/>
      <c r="I85" s="123" t="s">
        <v>143</v>
      </c>
      <c r="J85" s="123" t="s">
        <v>40</v>
      </c>
      <c r="K85" s="232" t="s">
        <v>280</v>
      </c>
      <c r="L85" s="232" t="s">
        <v>278</v>
      </c>
      <c r="M85" s="122">
        <v>1</v>
      </c>
      <c r="N85" s="122">
        <v>1</v>
      </c>
      <c r="O85" s="122" t="s">
        <v>154</v>
      </c>
      <c r="P85" s="179"/>
      <c r="Q85" s="250" t="s">
        <v>139</v>
      </c>
      <c r="T85" s="129"/>
      <c r="U85" s="130"/>
      <c r="V85" s="130"/>
    </row>
    <row r="86" spans="1:22" ht="18" customHeight="1">
      <c r="A86" s="122">
        <f t="shared" si="4"/>
        <v>75</v>
      </c>
      <c r="B86" s="122" t="s">
        <v>171</v>
      </c>
      <c r="C86" s="131">
        <f t="shared" si="3"/>
        <v>7506</v>
      </c>
      <c r="D86" s="143" t="s">
        <v>268</v>
      </c>
      <c r="E86" s="133" t="s">
        <v>53</v>
      </c>
      <c r="F86" s="123" t="s">
        <v>175</v>
      </c>
      <c r="G86" s="141">
        <v>1</v>
      </c>
      <c r="H86" s="123"/>
      <c r="I86" s="123" t="s">
        <v>175</v>
      </c>
      <c r="J86" s="123" t="s">
        <v>40</v>
      </c>
      <c r="K86" s="232" t="s">
        <v>280</v>
      </c>
      <c r="L86" s="232" t="s">
        <v>278</v>
      </c>
      <c r="M86" s="122">
        <v>1</v>
      </c>
      <c r="N86" s="122">
        <v>1</v>
      </c>
      <c r="O86" s="122" t="s">
        <v>154</v>
      </c>
      <c r="P86" s="179"/>
      <c r="Q86" s="250" t="s">
        <v>139</v>
      </c>
      <c r="T86" s="129"/>
      <c r="U86" s="130"/>
      <c r="V86" s="130"/>
    </row>
    <row r="87" spans="1:22" ht="18" customHeight="1">
      <c r="A87" s="122">
        <f t="shared" si="4"/>
        <v>75</v>
      </c>
      <c r="B87" s="122" t="s">
        <v>179</v>
      </c>
      <c r="C87" s="131">
        <f t="shared" si="3"/>
        <v>7507</v>
      </c>
      <c r="D87" s="143" t="s">
        <v>268</v>
      </c>
      <c r="E87" s="133" t="s">
        <v>53</v>
      </c>
      <c r="F87" s="123" t="s">
        <v>175</v>
      </c>
      <c r="G87" s="141">
        <v>1</v>
      </c>
      <c r="H87" s="123"/>
      <c r="I87" s="123" t="s">
        <v>175</v>
      </c>
      <c r="J87" s="123" t="s">
        <v>40</v>
      </c>
      <c r="K87" s="232" t="s">
        <v>280</v>
      </c>
      <c r="L87" s="232" t="s">
        <v>278</v>
      </c>
      <c r="M87" s="122">
        <v>1</v>
      </c>
      <c r="N87" s="122">
        <v>1</v>
      </c>
      <c r="O87" s="122" t="s">
        <v>154</v>
      </c>
      <c r="P87" s="179"/>
      <c r="Q87" s="250" t="s">
        <v>139</v>
      </c>
      <c r="T87" s="129"/>
      <c r="U87" s="130"/>
      <c r="V87" s="130"/>
    </row>
    <row r="88" spans="1:22" ht="18" customHeight="1">
      <c r="A88" s="122">
        <f t="shared" si="4"/>
        <v>76</v>
      </c>
      <c r="B88" s="122"/>
      <c r="C88" s="131">
        <f t="shared" si="3"/>
        <v>7600</v>
      </c>
      <c r="D88" s="143" t="s">
        <v>187</v>
      </c>
      <c r="E88" s="133" t="s">
        <v>175</v>
      </c>
      <c r="F88" s="123" t="s">
        <v>143</v>
      </c>
      <c r="G88" s="141">
        <v>1</v>
      </c>
      <c r="H88" s="123"/>
      <c r="I88" s="123" t="s">
        <v>175</v>
      </c>
      <c r="J88" s="123" t="s">
        <v>40</v>
      </c>
      <c r="K88" s="232" t="s">
        <v>280</v>
      </c>
      <c r="L88" s="232" t="s">
        <v>278</v>
      </c>
      <c r="M88" s="122">
        <v>1</v>
      </c>
      <c r="N88" s="122">
        <v>1</v>
      </c>
      <c r="O88" s="122" t="s">
        <v>154</v>
      </c>
      <c r="P88" s="179"/>
      <c r="Q88" s="250" t="s">
        <v>139</v>
      </c>
      <c r="T88" s="129"/>
      <c r="U88" s="130"/>
      <c r="V88" s="130"/>
    </row>
    <row r="89" spans="1:22" ht="18" customHeight="1">
      <c r="A89" s="122">
        <f t="shared" si="4"/>
        <v>77</v>
      </c>
      <c r="B89" s="122"/>
      <c r="C89" s="131">
        <f t="shared" si="3"/>
        <v>7700</v>
      </c>
      <c r="D89" s="140" t="s">
        <v>195</v>
      </c>
      <c r="E89" s="133" t="s">
        <v>143</v>
      </c>
      <c r="F89" s="123" t="s">
        <v>175</v>
      </c>
      <c r="G89" s="141">
        <v>1</v>
      </c>
      <c r="H89" s="138"/>
      <c r="I89" s="123" t="s">
        <v>175</v>
      </c>
      <c r="J89" s="123" t="s">
        <v>40</v>
      </c>
      <c r="K89" s="232" t="s">
        <v>280</v>
      </c>
      <c r="L89" s="232" t="s">
        <v>278</v>
      </c>
      <c r="M89" s="122">
        <v>1</v>
      </c>
      <c r="N89" s="122">
        <v>1</v>
      </c>
      <c r="O89" s="122" t="s">
        <v>154</v>
      </c>
      <c r="P89" s="179"/>
      <c r="Q89" s="250" t="s">
        <v>139</v>
      </c>
      <c r="T89" s="129"/>
      <c r="U89" s="130"/>
      <c r="V89" s="130"/>
    </row>
    <row r="90" spans="1:22" ht="18" customHeight="1">
      <c r="A90" s="122">
        <f t="shared" si="4"/>
        <v>78</v>
      </c>
      <c r="B90" s="122"/>
      <c r="C90" s="131">
        <f t="shared" si="3"/>
        <v>7800</v>
      </c>
      <c r="D90" s="140" t="s">
        <v>185</v>
      </c>
      <c r="E90" s="133" t="s">
        <v>143</v>
      </c>
      <c r="F90" s="123" t="s">
        <v>175</v>
      </c>
      <c r="G90" s="141">
        <v>1</v>
      </c>
      <c r="H90" s="123"/>
      <c r="I90" s="123" t="s">
        <v>175</v>
      </c>
      <c r="J90" s="123" t="s">
        <v>40</v>
      </c>
      <c r="K90" s="232" t="s">
        <v>280</v>
      </c>
      <c r="L90" s="232" t="s">
        <v>278</v>
      </c>
      <c r="M90" s="122">
        <v>1</v>
      </c>
      <c r="N90" s="122">
        <v>1</v>
      </c>
      <c r="O90" s="122" t="s">
        <v>154</v>
      </c>
      <c r="P90" s="181"/>
      <c r="Q90" s="250" t="s">
        <v>139</v>
      </c>
      <c r="T90" s="129"/>
      <c r="U90" s="130"/>
      <c r="V90" s="130"/>
    </row>
    <row r="91" spans="1:22" ht="18" customHeight="1">
      <c r="A91" s="122">
        <f t="shared" si="4"/>
        <v>79</v>
      </c>
      <c r="B91" s="122"/>
      <c r="C91" s="131">
        <f t="shared" si="3"/>
        <v>7900</v>
      </c>
      <c r="D91" s="140" t="s">
        <v>190</v>
      </c>
      <c r="E91" s="133" t="s">
        <v>143</v>
      </c>
      <c r="F91" s="123" t="s">
        <v>143</v>
      </c>
      <c r="G91" s="141">
        <v>1</v>
      </c>
      <c r="H91" s="123"/>
      <c r="I91" s="123" t="s">
        <v>175</v>
      </c>
      <c r="J91" s="123" t="s">
        <v>40</v>
      </c>
      <c r="K91" s="232" t="s">
        <v>280</v>
      </c>
      <c r="L91" s="232" t="s">
        <v>278</v>
      </c>
      <c r="M91" s="122">
        <v>1</v>
      </c>
      <c r="N91" s="122">
        <v>1</v>
      </c>
      <c r="O91" s="122" t="s">
        <v>154</v>
      </c>
      <c r="P91" s="181"/>
      <c r="Q91" s="250" t="s">
        <v>139</v>
      </c>
      <c r="T91" s="129"/>
      <c r="U91" s="130"/>
      <c r="V91" s="130"/>
    </row>
    <row r="92" spans="1:22" ht="18" customHeight="1">
      <c r="A92" s="122">
        <f t="shared" si="4"/>
        <v>80</v>
      </c>
      <c r="B92" s="122" t="s">
        <v>162</v>
      </c>
      <c r="C92" s="131">
        <f t="shared" si="3"/>
        <v>8001</v>
      </c>
      <c r="D92" s="140" t="s">
        <v>269</v>
      </c>
      <c r="E92" s="133" t="s">
        <v>53</v>
      </c>
      <c r="F92" s="123" t="s">
        <v>175</v>
      </c>
      <c r="G92" s="141">
        <v>1</v>
      </c>
      <c r="H92" s="123"/>
      <c r="I92" s="123" t="s">
        <v>175</v>
      </c>
      <c r="J92" s="123" t="s">
        <v>40</v>
      </c>
      <c r="K92" s="232" t="s">
        <v>280</v>
      </c>
      <c r="L92" s="232" t="s">
        <v>278</v>
      </c>
      <c r="M92" s="122">
        <v>1</v>
      </c>
      <c r="N92" s="122">
        <v>1</v>
      </c>
      <c r="O92" s="122" t="s">
        <v>154</v>
      </c>
      <c r="P92" s="179"/>
      <c r="Q92" s="250" t="s">
        <v>139</v>
      </c>
      <c r="T92" s="129"/>
      <c r="U92" s="130"/>
      <c r="V92" s="130"/>
    </row>
    <row r="93" spans="1:22" ht="18" customHeight="1">
      <c r="A93" s="122">
        <f t="shared" si="4"/>
        <v>80</v>
      </c>
      <c r="B93" s="122" t="s">
        <v>141</v>
      </c>
      <c r="C93" s="131">
        <f t="shared" si="3"/>
        <v>8002</v>
      </c>
      <c r="D93" s="140" t="s">
        <v>269</v>
      </c>
      <c r="E93" s="133" t="s">
        <v>53</v>
      </c>
      <c r="F93" s="123" t="s">
        <v>175</v>
      </c>
      <c r="G93" s="141">
        <v>1</v>
      </c>
      <c r="H93" s="123"/>
      <c r="I93" s="123" t="s">
        <v>143</v>
      </c>
      <c r="J93" s="123" t="s">
        <v>40</v>
      </c>
      <c r="K93" s="232" t="s">
        <v>280</v>
      </c>
      <c r="L93" s="232" t="s">
        <v>278</v>
      </c>
      <c r="M93" s="122">
        <v>1</v>
      </c>
      <c r="N93" s="122">
        <v>1</v>
      </c>
      <c r="O93" s="122" t="s">
        <v>154</v>
      </c>
      <c r="P93" s="179"/>
      <c r="Q93" s="250" t="s">
        <v>139</v>
      </c>
      <c r="T93" s="129"/>
      <c r="U93" s="130"/>
      <c r="V93" s="130"/>
    </row>
    <row r="94" spans="1:22" ht="18" customHeight="1">
      <c r="A94" s="122">
        <f t="shared" si="4"/>
        <v>81</v>
      </c>
      <c r="B94" s="122"/>
      <c r="C94" s="131">
        <f t="shared" si="3"/>
        <v>8100</v>
      </c>
      <c r="D94" s="140" t="s">
        <v>193</v>
      </c>
      <c r="E94" s="133" t="s">
        <v>37</v>
      </c>
      <c r="F94" s="123" t="s">
        <v>175</v>
      </c>
      <c r="G94" s="141">
        <v>1</v>
      </c>
      <c r="H94" s="123"/>
      <c r="I94" s="123" t="s">
        <v>175</v>
      </c>
      <c r="J94" s="123" t="s">
        <v>40</v>
      </c>
      <c r="K94" s="232" t="s">
        <v>280</v>
      </c>
      <c r="L94" s="232" t="s">
        <v>278</v>
      </c>
      <c r="M94" s="122">
        <v>1</v>
      </c>
      <c r="N94" s="122">
        <v>1</v>
      </c>
      <c r="O94" s="122" t="s">
        <v>154</v>
      </c>
      <c r="P94" s="179"/>
      <c r="Q94" s="250" t="s">
        <v>139</v>
      </c>
      <c r="T94" s="129"/>
      <c r="U94" s="130"/>
      <c r="V94" s="130"/>
    </row>
    <row r="95" spans="1:22" ht="18" customHeight="1">
      <c r="A95" s="122">
        <f t="shared" si="4"/>
        <v>82</v>
      </c>
      <c r="B95" s="122"/>
      <c r="C95" s="131">
        <f t="shared" si="3"/>
        <v>8200</v>
      </c>
      <c r="D95" s="140" t="s">
        <v>270</v>
      </c>
      <c r="E95" s="133" t="s">
        <v>143</v>
      </c>
      <c r="F95" s="123" t="s">
        <v>143</v>
      </c>
      <c r="G95" s="141">
        <v>1</v>
      </c>
      <c r="H95" s="138"/>
      <c r="I95" s="123" t="s">
        <v>175</v>
      </c>
      <c r="J95" s="123" t="s">
        <v>40</v>
      </c>
      <c r="K95" s="232" t="s">
        <v>280</v>
      </c>
      <c r="L95" s="232" t="s">
        <v>278</v>
      </c>
      <c r="M95" s="122">
        <v>1</v>
      </c>
      <c r="N95" s="122">
        <v>1</v>
      </c>
      <c r="O95" s="122" t="s">
        <v>159</v>
      </c>
      <c r="P95" s="179"/>
      <c r="Q95" s="250" t="s">
        <v>139</v>
      </c>
      <c r="T95" s="129"/>
      <c r="U95" s="130"/>
      <c r="V95" s="130"/>
    </row>
    <row r="96" spans="1:22" ht="18" customHeight="1">
      <c r="A96" s="122">
        <f t="shared" si="4"/>
        <v>83</v>
      </c>
      <c r="B96" s="122"/>
      <c r="C96" s="131">
        <f t="shared" si="3"/>
        <v>8300</v>
      </c>
      <c r="D96" s="143" t="s">
        <v>194</v>
      </c>
      <c r="E96" s="133" t="s">
        <v>37</v>
      </c>
      <c r="F96" s="123" t="s">
        <v>143</v>
      </c>
      <c r="G96" s="141">
        <v>1</v>
      </c>
      <c r="H96" s="138"/>
      <c r="I96" s="123" t="s">
        <v>175</v>
      </c>
      <c r="J96" s="123" t="s">
        <v>40</v>
      </c>
      <c r="K96" s="232" t="s">
        <v>280</v>
      </c>
      <c r="L96" s="232" t="s">
        <v>278</v>
      </c>
      <c r="M96" s="122">
        <v>1</v>
      </c>
      <c r="N96" s="122">
        <v>1</v>
      </c>
      <c r="O96" s="122" t="s">
        <v>154</v>
      </c>
      <c r="P96" s="182"/>
      <c r="Q96" s="250" t="s">
        <v>139</v>
      </c>
      <c r="T96" s="129"/>
      <c r="U96" s="130"/>
      <c r="V96" s="130"/>
    </row>
    <row r="97" spans="1:22" ht="18" customHeight="1">
      <c r="A97" s="122">
        <f t="shared" si="4"/>
        <v>84</v>
      </c>
      <c r="B97" s="122"/>
      <c r="C97" s="131">
        <f t="shared" si="3"/>
        <v>8400</v>
      </c>
      <c r="D97" s="143" t="s">
        <v>184</v>
      </c>
      <c r="E97" s="133" t="s">
        <v>37</v>
      </c>
      <c r="F97" s="123" t="s">
        <v>176</v>
      </c>
      <c r="G97" s="141">
        <v>1</v>
      </c>
      <c r="H97" s="138"/>
      <c r="I97" s="123" t="s">
        <v>175</v>
      </c>
      <c r="J97" s="123" t="s">
        <v>40</v>
      </c>
      <c r="K97" s="232" t="s">
        <v>280</v>
      </c>
      <c r="L97" s="232" t="s">
        <v>278</v>
      </c>
      <c r="M97" s="122">
        <v>1</v>
      </c>
      <c r="N97" s="122">
        <v>1</v>
      </c>
      <c r="O97" s="122" t="s">
        <v>159</v>
      </c>
      <c r="P97" s="182"/>
      <c r="Q97" s="250" t="s">
        <v>177</v>
      </c>
      <c r="T97" s="129"/>
      <c r="U97" s="130"/>
      <c r="V97" s="130"/>
    </row>
    <row r="98" spans="1:22" ht="18" customHeight="1">
      <c r="A98" s="122">
        <f t="shared" si="4"/>
        <v>85</v>
      </c>
      <c r="B98" s="122"/>
      <c r="C98" s="131">
        <f t="shared" ref="C98:C106" si="5">IF(B98="",A98*100,A98*100+VLOOKUP(B98,$R$2:$T$35,3,FALSE))</f>
        <v>8500</v>
      </c>
      <c r="D98" s="143" t="s">
        <v>271</v>
      </c>
      <c r="E98" s="133" t="s">
        <v>37</v>
      </c>
      <c r="F98" s="123" t="s">
        <v>175</v>
      </c>
      <c r="G98" s="141">
        <v>1</v>
      </c>
      <c r="H98" s="138"/>
      <c r="I98" s="123" t="s">
        <v>143</v>
      </c>
      <c r="J98" s="123" t="s">
        <v>40</v>
      </c>
      <c r="K98" s="232" t="s">
        <v>280</v>
      </c>
      <c r="L98" s="232" t="s">
        <v>278</v>
      </c>
      <c r="M98" s="122">
        <v>1</v>
      </c>
      <c r="N98" s="122">
        <v>1</v>
      </c>
      <c r="O98" s="122" t="s">
        <v>159</v>
      </c>
      <c r="P98" s="182"/>
      <c r="Q98" s="250" t="s">
        <v>139</v>
      </c>
      <c r="T98" s="129"/>
    </row>
    <row r="99" spans="1:22" ht="18" customHeight="1">
      <c r="A99" s="122">
        <f t="shared" si="4"/>
        <v>86</v>
      </c>
      <c r="B99" s="122"/>
      <c r="C99" s="131">
        <f t="shared" si="5"/>
        <v>8600</v>
      </c>
      <c r="D99" s="143" t="s">
        <v>272</v>
      </c>
      <c r="E99" s="133" t="s">
        <v>37</v>
      </c>
      <c r="F99" s="123" t="s">
        <v>175</v>
      </c>
      <c r="G99" s="141">
        <v>1</v>
      </c>
      <c r="H99" s="138"/>
      <c r="I99" s="123" t="s">
        <v>175</v>
      </c>
      <c r="J99" s="123" t="s">
        <v>40</v>
      </c>
      <c r="K99" s="232" t="s">
        <v>280</v>
      </c>
      <c r="L99" s="232" t="s">
        <v>278</v>
      </c>
      <c r="M99" s="122">
        <v>1</v>
      </c>
      <c r="N99" s="122">
        <v>1</v>
      </c>
      <c r="O99" s="122" t="s">
        <v>159</v>
      </c>
      <c r="P99" s="182"/>
      <c r="Q99" s="250" t="s">
        <v>177</v>
      </c>
      <c r="T99" s="129"/>
    </row>
    <row r="100" spans="1:22" ht="18" customHeight="1">
      <c r="A100" s="122">
        <f t="shared" si="4"/>
        <v>87</v>
      </c>
      <c r="B100" s="122" t="s">
        <v>250</v>
      </c>
      <c r="C100" s="131">
        <f t="shared" si="5"/>
        <v>8701</v>
      </c>
      <c r="D100" s="143" t="s">
        <v>273</v>
      </c>
      <c r="E100" s="133" t="s">
        <v>53</v>
      </c>
      <c r="F100" s="123" t="s">
        <v>143</v>
      </c>
      <c r="G100" s="141">
        <v>1</v>
      </c>
      <c r="H100" s="138"/>
      <c r="I100" s="123" t="s">
        <v>176</v>
      </c>
      <c r="J100" s="123" t="s">
        <v>40</v>
      </c>
      <c r="K100" s="232" t="s">
        <v>280</v>
      </c>
      <c r="L100" s="232" t="s">
        <v>278</v>
      </c>
      <c r="M100" s="122">
        <v>1</v>
      </c>
      <c r="N100" s="122">
        <v>1</v>
      </c>
      <c r="O100" s="122" t="s">
        <v>159</v>
      </c>
      <c r="P100" s="182"/>
      <c r="Q100" s="250" t="s">
        <v>178</v>
      </c>
      <c r="T100" s="129"/>
    </row>
    <row r="101" spans="1:22" ht="18" customHeight="1">
      <c r="A101" s="122">
        <f t="shared" si="4"/>
        <v>87</v>
      </c>
      <c r="B101" s="122" t="s">
        <v>252</v>
      </c>
      <c r="C101" s="131">
        <f t="shared" si="5"/>
        <v>8702</v>
      </c>
      <c r="D101" s="143" t="s">
        <v>273</v>
      </c>
      <c r="E101" s="133" t="s">
        <v>53</v>
      </c>
      <c r="F101" s="123" t="s">
        <v>175</v>
      </c>
      <c r="G101" s="141">
        <v>1</v>
      </c>
      <c r="H101" s="138"/>
      <c r="I101" s="123" t="s">
        <v>176</v>
      </c>
      <c r="J101" s="123" t="s">
        <v>40</v>
      </c>
      <c r="K101" s="232" t="s">
        <v>280</v>
      </c>
      <c r="L101" s="232" t="s">
        <v>278</v>
      </c>
      <c r="M101" s="122">
        <v>1</v>
      </c>
      <c r="N101" s="122">
        <v>1</v>
      </c>
      <c r="O101" s="122" t="s">
        <v>154</v>
      </c>
      <c r="P101" s="182"/>
      <c r="Q101" s="250" t="s">
        <v>139</v>
      </c>
      <c r="T101" s="129"/>
    </row>
    <row r="102" spans="1:22" ht="18" customHeight="1">
      <c r="A102" s="122">
        <f t="shared" si="4"/>
        <v>88</v>
      </c>
      <c r="B102" s="122"/>
      <c r="C102" s="131">
        <f t="shared" si="5"/>
        <v>8800</v>
      </c>
      <c r="D102" s="143" t="s">
        <v>196</v>
      </c>
      <c r="E102" s="133" t="s">
        <v>37</v>
      </c>
      <c r="F102" s="123" t="s">
        <v>143</v>
      </c>
      <c r="G102" s="141">
        <v>1</v>
      </c>
      <c r="H102" s="138"/>
      <c r="I102" s="123" t="s">
        <v>175</v>
      </c>
      <c r="J102" s="123" t="s">
        <v>40</v>
      </c>
      <c r="K102" s="232" t="s">
        <v>280</v>
      </c>
      <c r="L102" s="232" t="s">
        <v>278</v>
      </c>
      <c r="M102" s="122">
        <v>1</v>
      </c>
      <c r="N102" s="122">
        <v>1</v>
      </c>
      <c r="O102" s="122" t="s">
        <v>174</v>
      </c>
      <c r="P102" s="182"/>
      <c r="Q102" s="250" t="s">
        <v>177</v>
      </c>
      <c r="T102" s="129"/>
    </row>
    <row r="103" spans="1:22" ht="18" customHeight="1">
      <c r="A103" s="122">
        <f t="shared" si="4"/>
        <v>89</v>
      </c>
      <c r="B103" s="122" t="s">
        <v>250</v>
      </c>
      <c r="C103" s="131">
        <f t="shared" si="5"/>
        <v>8901</v>
      </c>
      <c r="D103" s="143" t="s">
        <v>274</v>
      </c>
      <c r="E103" s="133" t="s">
        <v>53</v>
      </c>
      <c r="F103" s="123" t="s">
        <v>175</v>
      </c>
      <c r="G103" s="141">
        <v>1</v>
      </c>
      <c r="H103" s="138"/>
      <c r="I103" s="123" t="s">
        <v>143</v>
      </c>
      <c r="J103" s="123" t="s">
        <v>40</v>
      </c>
      <c r="K103" s="232" t="s">
        <v>280</v>
      </c>
      <c r="L103" s="232" t="s">
        <v>278</v>
      </c>
      <c r="M103" s="122">
        <v>1</v>
      </c>
      <c r="N103" s="122">
        <v>1</v>
      </c>
      <c r="O103" s="122" t="s">
        <v>154</v>
      </c>
      <c r="P103" s="183"/>
      <c r="Q103" s="250" t="s">
        <v>177</v>
      </c>
      <c r="T103" s="129"/>
    </row>
    <row r="104" spans="1:22" ht="18" customHeight="1">
      <c r="A104" s="122">
        <f t="shared" si="4"/>
        <v>89</v>
      </c>
      <c r="B104" s="122" t="s">
        <v>252</v>
      </c>
      <c r="C104" s="131">
        <f t="shared" si="5"/>
        <v>8902</v>
      </c>
      <c r="D104" s="143" t="s">
        <v>275</v>
      </c>
      <c r="E104" s="133" t="s">
        <v>53</v>
      </c>
      <c r="F104" s="123" t="s">
        <v>175</v>
      </c>
      <c r="G104" s="141">
        <v>1</v>
      </c>
      <c r="H104" s="138"/>
      <c r="I104" s="123" t="s">
        <v>176</v>
      </c>
      <c r="J104" s="123" t="s">
        <v>40</v>
      </c>
      <c r="K104" s="232" t="s">
        <v>280</v>
      </c>
      <c r="L104" s="232" t="s">
        <v>278</v>
      </c>
      <c r="M104" s="122">
        <v>1</v>
      </c>
      <c r="N104" s="122">
        <v>1</v>
      </c>
      <c r="O104" s="122" t="s">
        <v>174</v>
      </c>
      <c r="P104" s="182"/>
      <c r="Q104" s="250" t="s">
        <v>139</v>
      </c>
      <c r="T104" s="129"/>
    </row>
    <row r="105" spans="1:22" ht="18" customHeight="1">
      <c r="A105" s="122">
        <f t="shared" si="4"/>
        <v>90</v>
      </c>
      <c r="B105" s="122" t="s">
        <v>162</v>
      </c>
      <c r="C105" s="131">
        <f t="shared" si="5"/>
        <v>9001</v>
      </c>
      <c r="D105" s="143" t="s">
        <v>276</v>
      </c>
      <c r="E105" s="133" t="s">
        <v>53</v>
      </c>
      <c r="F105" s="123" t="s">
        <v>176</v>
      </c>
      <c r="G105" s="141">
        <v>1</v>
      </c>
      <c r="H105" s="138"/>
      <c r="I105" s="123" t="s">
        <v>175</v>
      </c>
      <c r="J105" s="123" t="s">
        <v>40</v>
      </c>
      <c r="K105" s="232" t="s">
        <v>280</v>
      </c>
      <c r="L105" s="232" t="s">
        <v>278</v>
      </c>
      <c r="M105" s="122">
        <v>1</v>
      </c>
      <c r="N105" s="122">
        <v>1</v>
      </c>
      <c r="O105" s="122" t="s">
        <v>154</v>
      </c>
      <c r="P105" s="182"/>
      <c r="Q105" s="250" t="s">
        <v>177</v>
      </c>
      <c r="T105" s="129"/>
    </row>
    <row r="106" spans="1:22" ht="18" customHeight="1" thickBot="1">
      <c r="A106" s="237">
        <f t="shared" si="4"/>
        <v>90</v>
      </c>
      <c r="B106" s="237" t="s">
        <v>141</v>
      </c>
      <c r="C106" s="238">
        <f t="shared" si="5"/>
        <v>9002</v>
      </c>
      <c r="D106" s="245" t="s">
        <v>276</v>
      </c>
      <c r="E106" s="239" t="s">
        <v>53</v>
      </c>
      <c r="F106" s="240" t="s">
        <v>175</v>
      </c>
      <c r="G106" s="141">
        <v>1</v>
      </c>
      <c r="H106" s="246"/>
      <c r="I106" s="240" t="s">
        <v>175</v>
      </c>
      <c r="J106" s="240" t="s">
        <v>40</v>
      </c>
      <c r="K106" s="237" t="s">
        <v>280</v>
      </c>
      <c r="L106" s="237" t="s">
        <v>278</v>
      </c>
      <c r="M106" s="237">
        <v>1</v>
      </c>
      <c r="N106" s="237">
        <v>1</v>
      </c>
      <c r="O106" s="237" t="s">
        <v>159</v>
      </c>
      <c r="P106" s="247"/>
      <c r="Q106" s="249" t="s">
        <v>139</v>
      </c>
      <c r="R106" s="241"/>
      <c r="S106" s="241"/>
      <c r="T106" s="241"/>
      <c r="U106" s="248"/>
      <c r="V106" s="136"/>
    </row>
    <row r="107" spans="1:22" ht="18" customHeight="1"/>
    <row r="108" spans="1:22" ht="18" customHeight="1"/>
  </sheetData>
  <autoFilter ref="A1:W106"/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16" max="11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R03【様式９】県立_スキル・アップ、リーダー（自由応募）</vt:lpstr>
      <vt:lpstr>【様式９】　留意事項及び入力上の注意(p.71） </vt:lpstr>
      <vt:lpstr>《入力例》R03【様式９】県立_スキル、リーダー（自由応募）</vt:lpstr>
      <vt:lpstr>R03研修事業一覧</vt:lpstr>
      <vt:lpstr>'《入力例》R03【様式９】県立_スキル、リーダー（自由応募）'!Print_Area</vt:lpstr>
      <vt:lpstr>'【様式９】　留意事項及び入力上の注意(p.71） '!Print_Area</vt:lpstr>
      <vt:lpstr>'R03【様式９】県立_スキル・アップ、リーダー（自由応募）'!Print_Area</vt:lpstr>
      <vt:lpstr>'R03研修事業一覧'!Print_Area</vt:lpstr>
      <vt:lpstr>'R03研修事業一覧'!Print_Titles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2021-03-22T12:51:47Z</dcterms:modified>
</cp:coreProperties>
</file>